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13--Buyback\13th Buyback Program 2026-2029\FY 27\Q1'27\Buyback posted\"/>
    </mc:Choice>
  </mc:AlternateContent>
  <xr:revisionPtr revIDLastSave="0" documentId="8_{A5D751A8-5094-4A12-96DE-96C24B0AEBA7}" xr6:coauthVersionLast="47" xr6:coauthVersionMax="47" xr10:uidLastSave="{00000000-0000-0000-0000-000000000000}"/>
  <bookViews>
    <workbookView xWindow="-110" yWindow="-110" windowWidth="19420" windowHeight="11500" tabRatio="802" activeTab="1" xr2:uid="{00000000-000D-0000-FFFF-FFFF00000000}"/>
  </bookViews>
  <sheets>
    <sheet name="SIX" sheetId="2" r:id="rId1"/>
    <sheet name="SIX 2nd Line" sheetId="3" r:id="rId2"/>
  </sheets>
  <definedNames>
    <definedName name="SpreadsheetBuilder_1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0" i="3" l="1"/>
  <c r="R50" i="3"/>
  <c r="Y50" i="3" s="1"/>
  <c r="Q50" i="3"/>
  <c r="X50" i="3" s="1"/>
  <c r="O50" i="3"/>
  <c r="E50" i="3"/>
  <c r="U50" i="3" s="1"/>
  <c r="Z50" i="3" s="1"/>
  <c r="AH49" i="3"/>
  <c r="R49" i="3"/>
  <c r="Y49" i="3" s="1"/>
  <c r="Q49" i="3"/>
  <c r="O49" i="3"/>
  <c r="E49" i="3"/>
  <c r="U49" i="3" s="1"/>
  <c r="Z49" i="3" s="1"/>
  <c r="AH48" i="3"/>
  <c r="R48" i="3"/>
  <c r="Y48" i="3" s="1"/>
  <c r="Q48" i="3"/>
  <c r="O48" i="3"/>
  <c r="M48" i="3"/>
  <c r="E48" i="3"/>
  <c r="U48" i="3" s="1"/>
  <c r="Z48" i="3" s="1"/>
  <c r="AH47" i="3"/>
  <c r="R47" i="3"/>
  <c r="Y47" i="3" s="1"/>
  <c r="Q47" i="3"/>
  <c r="O47" i="3"/>
  <c r="M47" i="3"/>
  <c r="E47" i="3"/>
  <c r="U47" i="3" s="1"/>
  <c r="Z47" i="3" s="1"/>
  <c r="AH46" i="3"/>
  <c r="R46" i="3"/>
  <c r="Y46" i="3" s="1"/>
  <c r="Q46" i="3"/>
  <c r="O46" i="3"/>
  <c r="M46" i="3"/>
  <c r="I46" i="3"/>
  <c r="E46" i="3"/>
  <c r="AH45" i="3"/>
  <c r="Y45" i="3"/>
  <c r="X45" i="3"/>
  <c r="R45" i="3"/>
  <c r="Q45" i="3"/>
  <c r="O45" i="3"/>
  <c r="M45" i="3"/>
  <c r="E45" i="3"/>
  <c r="U45" i="3" s="1"/>
  <c r="Z45" i="3" s="1"/>
  <c r="AH44" i="3"/>
  <c r="Y44" i="3"/>
  <c r="R44" i="3"/>
  <c r="Q44" i="3"/>
  <c r="O44" i="3"/>
  <c r="M44" i="3"/>
  <c r="E44" i="3"/>
  <c r="I44" i="3" s="1"/>
  <c r="AC44" i="3" s="1"/>
  <c r="AD44" i="3" s="1"/>
  <c r="AH43" i="3"/>
  <c r="R43" i="3"/>
  <c r="Y43" i="3" s="1"/>
  <c r="Q43" i="3"/>
  <c r="O43" i="3"/>
  <c r="M43" i="3"/>
  <c r="E43" i="3"/>
  <c r="AH42" i="3"/>
  <c r="R42" i="3"/>
  <c r="Y42" i="3" s="1"/>
  <c r="Q42" i="3"/>
  <c r="O42" i="3"/>
  <c r="M42" i="3"/>
  <c r="E42" i="3"/>
  <c r="U42" i="3" s="1"/>
  <c r="Z42" i="3" s="1"/>
  <c r="AH41" i="3"/>
  <c r="X41" i="3"/>
  <c r="U41" i="3"/>
  <c r="V41" i="3" s="1"/>
  <c r="AA41" i="3" s="1"/>
  <c r="T41" i="3"/>
  <c r="R41" i="3"/>
  <c r="Y41" i="3" s="1"/>
  <c r="Q41" i="3"/>
  <c r="O41" i="3"/>
  <c r="M41" i="3"/>
  <c r="I41" i="3"/>
  <c r="AI41" i="3" s="1"/>
  <c r="E41" i="3"/>
  <c r="AH40" i="3"/>
  <c r="R40" i="3"/>
  <c r="Y40" i="3" s="1"/>
  <c r="Q40" i="3"/>
  <c r="O40" i="3"/>
  <c r="M40" i="3"/>
  <c r="E40" i="3"/>
  <c r="U40" i="3" s="1"/>
  <c r="AH39" i="3"/>
  <c r="R39" i="3"/>
  <c r="Y39" i="3" s="1"/>
  <c r="Q39" i="3"/>
  <c r="O39" i="3"/>
  <c r="M39" i="3"/>
  <c r="E39" i="3"/>
  <c r="AH38" i="3"/>
  <c r="U38" i="3"/>
  <c r="Z38" i="3" s="1"/>
  <c r="R38" i="3"/>
  <c r="Y38" i="3" s="1"/>
  <c r="Q38" i="3"/>
  <c r="O38" i="3"/>
  <c r="M38" i="3"/>
  <c r="I38" i="3"/>
  <c r="AC38" i="3" s="1"/>
  <c r="AD38" i="3" s="1"/>
  <c r="E38" i="3"/>
  <c r="AH37" i="3"/>
  <c r="Y37" i="3"/>
  <c r="X37" i="3"/>
  <c r="R37" i="3"/>
  <c r="Q37" i="3"/>
  <c r="O37" i="3"/>
  <c r="M37" i="3"/>
  <c r="E37" i="3"/>
  <c r="AH36" i="3"/>
  <c r="R36" i="3"/>
  <c r="Y36" i="3" s="1"/>
  <c r="Q36" i="3"/>
  <c r="X36" i="3" s="1"/>
  <c r="O36" i="3"/>
  <c r="M36" i="3"/>
  <c r="L36" i="3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K36" i="3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E36" i="3"/>
  <c r="I36" i="3" s="1"/>
  <c r="AC36" i="3" s="1"/>
  <c r="AD36" i="3" s="1"/>
  <c r="AH35" i="3"/>
  <c r="X35" i="3"/>
  <c r="R35" i="3"/>
  <c r="Y35" i="3" s="1"/>
  <c r="Q35" i="3"/>
  <c r="O35" i="3"/>
  <c r="M35" i="3"/>
  <c r="E35" i="3"/>
  <c r="I35" i="3" s="1"/>
  <c r="AC35" i="3" s="1"/>
  <c r="AD35" i="3" s="1"/>
  <c r="AH34" i="3"/>
  <c r="Z34" i="3"/>
  <c r="U34" i="3"/>
  <c r="R34" i="3"/>
  <c r="Y34" i="3" s="1"/>
  <c r="Q34" i="3"/>
  <c r="V34" i="3" s="1"/>
  <c r="AA34" i="3" s="1"/>
  <c r="O34" i="3"/>
  <c r="M34" i="3"/>
  <c r="E34" i="3"/>
  <c r="AH33" i="3"/>
  <c r="R33" i="3"/>
  <c r="Y33" i="3" s="1"/>
  <c r="Q33" i="3"/>
  <c r="X33" i="3" s="1"/>
  <c r="O33" i="3"/>
  <c r="M33" i="3"/>
  <c r="E33" i="3"/>
  <c r="I33" i="3" s="1"/>
  <c r="AH32" i="3"/>
  <c r="R32" i="3"/>
  <c r="Y32" i="3" s="1"/>
  <c r="Q32" i="3"/>
  <c r="X32" i="3" s="1"/>
  <c r="O32" i="3"/>
  <c r="M32" i="3"/>
  <c r="E32" i="3"/>
  <c r="AH31" i="3"/>
  <c r="R31" i="3"/>
  <c r="Y31" i="3" s="1"/>
  <c r="Q31" i="3"/>
  <c r="X31" i="3" s="1"/>
  <c r="O31" i="3"/>
  <c r="M31" i="3"/>
  <c r="E31" i="3"/>
  <c r="U31" i="3" s="1"/>
  <c r="Z31" i="3" s="1"/>
  <c r="AH30" i="3"/>
  <c r="Y30" i="3"/>
  <c r="X30" i="3"/>
  <c r="R30" i="3"/>
  <c r="Q30" i="3"/>
  <c r="O30" i="3"/>
  <c r="M30" i="3"/>
  <c r="E30" i="3"/>
  <c r="U30" i="3" s="1"/>
  <c r="AH29" i="3"/>
  <c r="R29" i="3"/>
  <c r="Y29" i="3" s="1"/>
  <c r="Q29" i="3"/>
  <c r="X29" i="3" s="1"/>
  <c r="O29" i="3"/>
  <c r="M29" i="3"/>
  <c r="E29" i="3"/>
  <c r="U29" i="3" s="1"/>
  <c r="Z29" i="3" s="1"/>
  <c r="AH28" i="3"/>
  <c r="R28" i="3"/>
  <c r="Y28" i="3" s="1"/>
  <c r="Q28" i="3"/>
  <c r="X28" i="3" s="1"/>
  <c r="O28" i="3"/>
  <c r="M28" i="3"/>
  <c r="I28" i="3"/>
  <c r="AI28" i="3" s="1"/>
  <c r="E28" i="3"/>
  <c r="AH27" i="3"/>
  <c r="Z27" i="3"/>
  <c r="R27" i="3"/>
  <c r="Y27" i="3" s="1"/>
  <c r="Q27" i="3"/>
  <c r="X27" i="3" s="1"/>
  <c r="O27" i="3"/>
  <c r="N27" i="3"/>
  <c r="N28" i="3" s="1"/>
  <c r="N29" i="3" s="1"/>
  <c r="N30" i="3" s="1"/>
  <c r="N31" i="3" s="1"/>
  <c r="N32" i="3" s="1"/>
  <c r="N33" i="3" s="1"/>
  <c r="N34" i="3" s="1"/>
  <c r="N35" i="3" s="1"/>
  <c r="N36" i="3" s="1"/>
  <c r="N37" i="3" s="1"/>
  <c r="N38" i="3" s="1"/>
  <c r="N39" i="3" s="1"/>
  <c r="N40" i="3" s="1"/>
  <c r="N41" i="3" s="1"/>
  <c r="N42" i="3" s="1"/>
  <c r="N43" i="3" s="1"/>
  <c r="N44" i="3" s="1"/>
  <c r="N45" i="3" s="1"/>
  <c r="N46" i="3" s="1"/>
  <c r="N47" i="3" s="1"/>
  <c r="N48" i="3" s="1"/>
  <c r="M27" i="3"/>
  <c r="E27" i="3"/>
  <c r="U27" i="3" s="1"/>
  <c r="AH26" i="3"/>
  <c r="R26" i="3"/>
  <c r="Y26" i="3" s="1"/>
  <c r="Q26" i="3"/>
  <c r="X26" i="3" s="1"/>
  <c r="O26" i="3"/>
  <c r="N26" i="3"/>
  <c r="M26" i="3"/>
  <c r="L26" i="3"/>
  <c r="L27" i="3" s="1"/>
  <c r="L28" i="3" s="1"/>
  <c r="L29" i="3" s="1"/>
  <c r="L30" i="3" s="1"/>
  <c r="L31" i="3" s="1"/>
  <c r="L32" i="3" s="1"/>
  <c r="J26" i="3"/>
  <c r="J27" i="3" s="1"/>
  <c r="J28" i="3" s="1"/>
  <c r="E26" i="3"/>
  <c r="AH25" i="3"/>
  <c r="Y25" i="3"/>
  <c r="X25" i="3"/>
  <c r="R25" i="3"/>
  <c r="Q25" i="3"/>
  <c r="O25" i="3"/>
  <c r="M25" i="3"/>
  <c r="E25" i="3"/>
  <c r="I25" i="3" s="1"/>
  <c r="AC25" i="3" s="1"/>
  <c r="AD25" i="3" s="1"/>
  <c r="E7" i="3"/>
  <c r="E10" i="3" s="1"/>
  <c r="R12" i="2"/>
  <c r="Q12" i="2"/>
  <c r="P12" i="2" s="1"/>
  <c r="O12" i="2"/>
  <c r="S12" i="2" s="1"/>
  <c r="R11" i="2"/>
  <c r="S11" i="2" s="1"/>
  <c r="Q11" i="2"/>
  <c r="P11" i="2" s="1"/>
  <c r="O11" i="2"/>
  <c r="S10" i="2"/>
  <c r="R10" i="2"/>
  <c r="Q10" i="2"/>
  <c r="P10" i="2" s="1"/>
  <c r="O10" i="2"/>
  <c r="S9" i="2"/>
  <c r="R9" i="2"/>
  <c r="Q9" i="2"/>
  <c r="P9" i="2" s="1"/>
  <c r="O9" i="2"/>
  <c r="E9" i="2"/>
  <c r="R8" i="2"/>
  <c r="Q8" i="2"/>
  <c r="P8" i="2" s="1"/>
  <c r="O8" i="2"/>
  <c r="E8" i="2"/>
  <c r="R7" i="2"/>
  <c r="Q7" i="2"/>
  <c r="P7" i="2" s="1"/>
  <c r="O7" i="2"/>
  <c r="E7" i="2"/>
  <c r="R6" i="2"/>
  <c r="Q6" i="2"/>
  <c r="P6" i="2" s="1"/>
  <c r="O6" i="2"/>
  <c r="O13" i="2" s="1"/>
  <c r="Z30" i="3" l="1"/>
  <c r="V30" i="3"/>
  <c r="T30" i="3" s="1"/>
  <c r="AI33" i="3"/>
  <c r="AC33" i="3"/>
  <c r="AD33" i="3" s="1"/>
  <c r="I49" i="3"/>
  <c r="I30" i="3"/>
  <c r="I45" i="3"/>
  <c r="V31" i="3"/>
  <c r="AA31" i="3" s="1"/>
  <c r="I50" i="3"/>
  <c r="V27" i="3"/>
  <c r="T27" i="3" s="1"/>
  <c r="AI38" i="3"/>
  <c r="I31" i="3"/>
  <c r="AC31" i="3" s="1"/>
  <c r="AD31" i="3" s="1"/>
  <c r="T34" i="3"/>
  <c r="X34" i="3"/>
  <c r="Z41" i="3"/>
  <c r="I27" i="3"/>
  <c r="I34" i="3"/>
  <c r="AC34" i="3" s="1"/>
  <c r="AD34" i="3" s="1"/>
  <c r="Q13" i="2"/>
  <c r="P13" i="2" s="1"/>
  <c r="Z40" i="3"/>
  <c r="V40" i="3"/>
  <c r="AA40" i="3" s="1"/>
  <c r="J29" i="3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K7" i="3"/>
  <c r="U25" i="3"/>
  <c r="Z25" i="3" s="1"/>
  <c r="AC28" i="3"/>
  <c r="AD28" i="3" s="1"/>
  <c r="U35" i="3"/>
  <c r="AI35" i="3"/>
  <c r="V25" i="3"/>
  <c r="AA25" i="3" s="1"/>
  <c r="AI25" i="3"/>
  <c r="V38" i="3"/>
  <c r="I26" i="3"/>
  <c r="U28" i="3"/>
  <c r="Z28" i="3" s="1"/>
  <c r="U36" i="3"/>
  <c r="Z36" i="3" s="1"/>
  <c r="AI36" i="3"/>
  <c r="X38" i="3"/>
  <c r="I39" i="3"/>
  <c r="U39" i="3"/>
  <c r="Z39" i="3" s="1"/>
  <c r="I42" i="3"/>
  <c r="X44" i="3"/>
  <c r="AI49" i="3"/>
  <c r="AC49" i="3"/>
  <c r="AD49" i="3" s="1"/>
  <c r="U26" i="3"/>
  <c r="Z26" i="3" s="1"/>
  <c r="AA27" i="3"/>
  <c r="AA30" i="3"/>
  <c r="I32" i="3"/>
  <c r="X40" i="3"/>
  <c r="V42" i="3"/>
  <c r="AA42" i="3" s="1"/>
  <c r="U43" i="3"/>
  <c r="Z43" i="3" s="1"/>
  <c r="V47" i="3"/>
  <c r="AA47" i="3" s="1"/>
  <c r="X47" i="3"/>
  <c r="X48" i="3"/>
  <c r="AI50" i="3"/>
  <c r="AC50" i="3"/>
  <c r="AD50" i="3" s="1"/>
  <c r="I29" i="3"/>
  <c r="V29" i="3"/>
  <c r="AA29" i="3" s="1"/>
  <c r="U32" i="3"/>
  <c r="Z32" i="3" s="1"/>
  <c r="I37" i="3"/>
  <c r="X39" i="3"/>
  <c r="I40" i="3"/>
  <c r="X42" i="3"/>
  <c r="I43" i="3"/>
  <c r="AI44" i="3"/>
  <c r="I47" i="3"/>
  <c r="X49" i="3"/>
  <c r="V49" i="3"/>
  <c r="U33" i="3"/>
  <c r="Z33" i="3" s="1"/>
  <c r="U37" i="3"/>
  <c r="Z37" i="3" s="1"/>
  <c r="X43" i="3"/>
  <c r="U44" i="3"/>
  <c r="Z44" i="3" s="1"/>
  <c r="V45" i="3"/>
  <c r="U46" i="3"/>
  <c r="Z46" i="3" s="1"/>
  <c r="AI34" i="3"/>
  <c r="AC41" i="3"/>
  <c r="AD41" i="3" s="1"/>
  <c r="AI45" i="3"/>
  <c r="AC45" i="3"/>
  <c r="AD45" i="3" s="1"/>
  <c r="AI46" i="3"/>
  <c r="AC46" i="3"/>
  <c r="AD46" i="3" s="1"/>
  <c r="X46" i="3"/>
  <c r="V48" i="3"/>
  <c r="AA48" i="3" s="1"/>
  <c r="T48" i="3"/>
  <c r="I48" i="3"/>
  <c r="V50" i="3"/>
  <c r="K5" i="3" l="1"/>
  <c r="L7" i="3"/>
  <c r="AC30" i="3"/>
  <c r="AD30" i="3" s="1"/>
  <c r="AI30" i="3"/>
  <c r="AI31" i="3"/>
  <c r="L8" i="3"/>
  <c r="AC27" i="3"/>
  <c r="AD27" i="3" s="1"/>
  <c r="AI27" i="3"/>
  <c r="T31" i="3"/>
  <c r="L6" i="3"/>
  <c r="AI43" i="3"/>
  <c r="AC43" i="3"/>
  <c r="AD43" i="3" s="1"/>
  <c r="AI29" i="3"/>
  <c r="AC29" i="3"/>
  <c r="AD29" i="3" s="1"/>
  <c r="Z35" i="3"/>
  <c r="V35" i="3"/>
  <c r="T49" i="3"/>
  <c r="AA49" i="3"/>
  <c r="AI32" i="3"/>
  <c r="AC32" i="3"/>
  <c r="AD32" i="3" s="1"/>
  <c r="V46" i="3"/>
  <c r="AI42" i="3"/>
  <c r="AC42" i="3"/>
  <c r="AD42" i="3" s="1"/>
  <c r="M7" i="3"/>
  <c r="T25" i="3"/>
  <c r="AA45" i="3"/>
  <c r="T45" i="3"/>
  <c r="T47" i="3"/>
  <c r="V39" i="3"/>
  <c r="AI39" i="3"/>
  <c r="AC39" i="3"/>
  <c r="AD39" i="3" s="1"/>
  <c r="L5" i="3"/>
  <c r="AI26" i="3"/>
  <c r="AC26" i="3"/>
  <c r="AD26" i="3" s="1"/>
  <c r="V32" i="3"/>
  <c r="V28" i="3"/>
  <c r="T40" i="3"/>
  <c r="AI37" i="3"/>
  <c r="AC37" i="3"/>
  <c r="AD37" i="3" s="1"/>
  <c r="V37" i="3"/>
  <c r="E9" i="3"/>
  <c r="AA38" i="3"/>
  <c r="T38" i="3"/>
  <c r="K6" i="3"/>
  <c r="V26" i="3"/>
  <c r="T50" i="3"/>
  <c r="AA50" i="3"/>
  <c r="V33" i="3"/>
  <c r="AI40" i="3"/>
  <c r="AC40" i="3"/>
  <c r="AD40" i="3" s="1"/>
  <c r="T42" i="3"/>
  <c r="AC47" i="3"/>
  <c r="AD47" i="3" s="1"/>
  <c r="AI47" i="3"/>
  <c r="T29" i="3"/>
  <c r="E8" i="3"/>
  <c r="AI48" i="3"/>
  <c r="AC48" i="3"/>
  <c r="AD48" i="3" s="1"/>
  <c r="V44" i="3"/>
  <c r="V43" i="3"/>
  <c r="V36" i="3"/>
  <c r="K8" i="3"/>
  <c r="M8" i="3" s="1"/>
  <c r="AA33" i="3" l="1"/>
  <c r="T33" i="3"/>
  <c r="AA37" i="3"/>
  <c r="T37" i="3"/>
  <c r="L9" i="3"/>
  <c r="M5" i="3"/>
  <c r="AA43" i="3"/>
  <c r="T43" i="3"/>
  <c r="M6" i="3"/>
  <c r="AA35" i="3"/>
  <c r="T35" i="3"/>
  <c r="K9" i="3"/>
  <c r="AA46" i="3"/>
  <c r="T46" i="3"/>
  <c r="AA36" i="3"/>
  <c r="T36" i="3"/>
  <c r="AA44" i="3"/>
  <c r="T44" i="3"/>
  <c r="AA26" i="3"/>
  <c r="T26" i="3"/>
  <c r="AA39" i="3"/>
  <c r="T39" i="3"/>
  <c r="AA32" i="3"/>
  <c r="T32" i="3"/>
  <c r="AA28" i="3"/>
  <c r="T28" i="3"/>
  <c r="M9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tc={8f13f866-a978-4807-8643-c0adbce4f791}</author>
  </authors>
  <commentList>
    <comment ref="L33" authorId="0" shapeId="0" xr:uid="{8F13F866-A978-4807-8643-C0ADBCE4F791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@ehuang5@logitech.com I Changed this to June
Assigned to ehuang5@logitech.com
Reply:
    Marked as done</t>
      </text>
    </comment>
  </commentList>
</comments>
</file>

<file path=xl/sharedStrings.xml><?xml version="1.0" encoding="utf-8"?>
<sst xmlns="http://schemas.openxmlformats.org/spreadsheetml/2006/main" count="230" uniqueCount="62">
  <si>
    <t>FY27</t>
  </si>
  <si>
    <t>Purchases of own shares on SIX Swiss Exchange</t>
  </si>
  <si>
    <t>Shares</t>
  </si>
  <si>
    <t>Average CHF</t>
  </si>
  <si>
    <t>CHF</t>
  </si>
  <si>
    <t>USD</t>
  </si>
  <si>
    <t>Average USD</t>
  </si>
  <si>
    <t>Summary</t>
  </si>
  <si>
    <t>Q1'27</t>
  </si>
  <si>
    <t>Total number of shares purchased since start of program</t>
  </si>
  <si>
    <t>Q2'27</t>
  </si>
  <si>
    <t>Total gross amount (USD equivalent)</t>
  </si>
  <si>
    <t>Q3'27</t>
  </si>
  <si>
    <t>Average price per share (USD equivalent)</t>
  </si>
  <si>
    <t>Q4'27</t>
  </si>
  <si>
    <t>As percentage of no. of shares issued</t>
  </si>
  <si>
    <t>Q1'28</t>
  </si>
  <si>
    <t>Q2'28</t>
  </si>
  <si>
    <t>Q3'28</t>
  </si>
  <si>
    <t>Total</t>
  </si>
  <si>
    <t>Trade Date</t>
  </si>
  <si>
    <t>Number of shares</t>
  </si>
  <si>
    <t>VWAP (CHF)
(Volume Weighted Average Price)</t>
  </si>
  <si>
    <t>Buyback value 
(CHF)</t>
  </si>
  <si>
    <t>Highest price (CHF)</t>
  </si>
  <si>
    <t>Lowest price (CHF)</t>
  </si>
  <si>
    <t>Exchange rate (USD/CHF)</t>
  </si>
  <si>
    <t>Buyback value 
(USD)</t>
  </si>
  <si>
    <t>Fiscal Qrt Order date</t>
  </si>
  <si>
    <t>Fiscal Month Trade date</t>
  </si>
  <si>
    <t>Settlement month Fiscal Calendar</t>
  </si>
  <si>
    <t>Order Period</t>
  </si>
  <si>
    <t>Order Qrt (cash-out)</t>
  </si>
  <si>
    <t>Value / Settlement Date</t>
  </si>
  <si>
    <t>Charges abroad
(CHF)</t>
  </si>
  <si>
    <t>Withholding tax 
(CHF)</t>
  </si>
  <si>
    <t>Capital contribution reserve 
(CHF)</t>
  </si>
  <si>
    <t>CCR Applicable</t>
  </si>
  <si>
    <t>Control</t>
  </si>
  <si>
    <t>Brokerage fees (CHF)</t>
  </si>
  <si>
    <t>Total wire (CHF)</t>
  </si>
  <si>
    <t>Charges abroad (USD)</t>
  </si>
  <si>
    <t>Withholding tax 
(USD)</t>
  </si>
  <si>
    <t>Capital contribution reserve 
(USD)</t>
  </si>
  <si>
    <t>Brokerage fees (USD)</t>
  </si>
  <si>
    <t>Total wire (USD)</t>
  </si>
  <si>
    <t>TARGET per day
(USD)</t>
  </si>
  <si>
    <t>Done per day
(USD)</t>
  </si>
  <si>
    <t>Diff per day
(USD)</t>
  </si>
  <si>
    <t>Estimated 
premium to first line</t>
  </si>
  <si>
    <t>Shares Purchased on the Open Market (Yes/No)</t>
  </si>
  <si>
    <t>Reviewed</t>
  </si>
  <si>
    <t>Remaining Shares</t>
  </si>
  <si>
    <t>Remaining USD</t>
  </si>
  <si>
    <t>13th prog Total FY27</t>
  </si>
  <si>
    <t>Nominal share value (CHF)</t>
  </si>
  <si>
    <t>Capital contribution reserve (*CCR") available at start of the buyback program (CHF)</t>
  </si>
  <si>
    <t>-</t>
  </si>
  <si>
    <t>Cumulative capital contribution reserve used to date (CHF)</t>
  </si>
  <si>
    <t>Capital contribution reserve remaining to date (CHF)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</si>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</sst>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"/>
    <numFmt numFmtId="165" formatCode="0.0000"/>
    <numFmt numFmtId="166" formatCode="d\-mmmm\-yy"/>
    <numFmt numFmtId="167" formatCode="mmmm\ yyyy"/>
    <numFmt numFmtId="168" formatCode="d&quot;-&quot;mmm&quot;-&quot;yy"/>
    <numFmt numFmtId="169" formatCode="0.000"/>
  </numFmts>
  <fonts count="25" x14ac:knownFonts="1">
    <font>
      <sz val="11"/>
      <color theme="1"/>
      <name val="Calibri"/>
      <scheme val="minor"/>
    </font>
    <font>
      <sz val="11"/>
      <name val="Calibri"/>
    </font>
    <font>
      <sz val="11"/>
      <color rgb="FF595959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</font>
    <font>
      <b/>
      <sz val="12"/>
      <color rgb="FF2E75B5"/>
      <name val="Arial"/>
    </font>
    <font>
      <sz val="12"/>
      <color rgb="FF3F3F3F"/>
      <name val="Calibri"/>
    </font>
    <font>
      <sz val="11"/>
      <color rgb="FF3F3F3F"/>
      <name val="Calibri"/>
    </font>
    <font>
      <sz val="12"/>
      <color theme="1"/>
      <name val="Calibri"/>
    </font>
    <font>
      <sz val="12"/>
      <color rgb="FF2E75B5"/>
      <name val="Calibri"/>
    </font>
    <font>
      <sz val="12"/>
      <color rgb="FF666666"/>
      <name val="Calibri"/>
    </font>
    <font>
      <sz val="12"/>
      <color rgb="FFFF0000"/>
      <name val="Calibri"/>
    </font>
    <font>
      <sz val="11"/>
      <color rgb="FF999999"/>
      <name val="Calibri"/>
    </font>
    <font>
      <sz val="11"/>
      <color rgb="FF2E75B5"/>
      <name val="Arial"/>
    </font>
    <font>
      <sz val="8"/>
      <color rgb="FF595959"/>
      <name val="Arial"/>
    </font>
    <font>
      <b/>
      <i/>
      <sz val="11"/>
      <color theme="1"/>
      <name val="Calibri"/>
    </font>
    <font>
      <sz val="11"/>
      <color theme="0"/>
      <name val="Calibri"/>
      <scheme val="minor"/>
    </font>
    <font>
      <i/>
      <sz val="11"/>
      <color theme="1"/>
      <name val="Calibri"/>
    </font>
    <font>
      <sz val="11"/>
      <color rgb="FF595959"/>
      <name val="Calibri"/>
    </font>
    <font>
      <sz val="12"/>
      <color rgb="FF595959"/>
      <name val="Calibri"/>
    </font>
    <font>
      <sz val="11"/>
      <color rgb="FF3F3F3F"/>
      <name val="Arial"/>
    </font>
    <font>
      <sz val="11"/>
      <color rgb="FF404040"/>
      <name val="Calibri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DADADA"/>
        <bgColor rgb="FFDADADA"/>
      </patternFill>
    </fill>
    <fill>
      <patternFill patternType="solid">
        <fgColor rgb="FF999999"/>
        <bgColor rgb="FF999999"/>
      </patternFill>
    </fill>
    <fill>
      <patternFill patternType="solid">
        <fgColor rgb="FFFF9900"/>
        <bgColor rgb="FFFF9900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rgb="FFD9EAD3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rgb="FF666666"/>
      </left>
      <right style="thick">
        <color rgb="FF666666"/>
      </right>
      <top style="thick">
        <color rgb="FF666666"/>
      </top>
      <bottom style="thick">
        <color rgb="FF666666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theme="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3" fontId="2" fillId="0" borderId="6" xfId="0" applyNumberFormat="1" applyFont="1" applyBorder="1" applyAlignment="1">
      <alignment horizontal="right"/>
    </xf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4" fillId="4" borderId="0" xfId="0" applyFont="1" applyFill="1"/>
    <xf numFmtId="0" fontId="4" fillId="4" borderId="2" xfId="0" applyFont="1" applyFill="1" applyBorder="1"/>
    <xf numFmtId="0" fontId="4" fillId="4" borderId="2" xfId="0" applyFont="1" applyFill="1" applyBorder="1" applyAlignment="1">
      <alignment horizontal="right"/>
    </xf>
    <xf numFmtId="0" fontId="5" fillId="4" borderId="0" xfId="0" applyFont="1" applyFill="1"/>
    <xf numFmtId="0" fontId="5" fillId="3" borderId="0" xfId="0" applyFont="1" applyFill="1"/>
    <xf numFmtId="0" fontId="6" fillId="0" borderId="0" xfId="0" applyFont="1" applyAlignment="1">
      <alignment horizontal="left" vertical="top"/>
    </xf>
    <xf numFmtId="0" fontId="4" fillId="4" borderId="0" xfId="0" applyFont="1" applyFill="1" applyAlignment="1">
      <alignment horizontal="right"/>
    </xf>
    <xf numFmtId="0" fontId="7" fillId="4" borderId="2" xfId="0" applyFont="1" applyFill="1" applyBorder="1" applyAlignment="1">
      <alignment horizontal="right"/>
    </xf>
    <xf numFmtId="3" fontId="4" fillId="4" borderId="2" xfId="0" applyNumberFormat="1" applyFont="1" applyFill="1" applyBorder="1" applyAlignment="1">
      <alignment horizontal="right"/>
    </xf>
    <xf numFmtId="2" fontId="4" fillId="4" borderId="2" xfId="0" applyNumberFormat="1" applyFont="1" applyFill="1" applyBorder="1" applyAlignment="1">
      <alignment horizontal="right"/>
    </xf>
    <xf numFmtId="164" fontId="7" fillId="4" borderId="2" xfId="0" applyNumberFormat="1" applyFont="1" applyFill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0" fontId="2" fillId="0" borderId="14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43" fontId="2" fillId="0" borderId="15" xfId="0" applyNumberFormat="1" applyFont="1" applyBorder="1" applyAlignment="1">
      <alignment horizontal="right"/>
    </xf>
    <xf numFmtId="4" fontId="4" fillId="4" borderId="2" xfId="0" applyNumberFormat="1" applyFont="1" applyFill="1" applyBorder="1" applyAlignment="1">
      <alignment horizontal="right"/>
    </xf>
    <xf numFmtId="10" fontId="2" fillId="0" borderId="17" xfId="0" applyNumberFormat="1" applyFont="1" applyBorder="1" applyAlignment="1">
      <alignment horizontal="right"/>
    </xf>
    <xf numFmtId="0" fontId="7" fillId="4" borderId="0" xfId="0" applyFont="1" applyFill="1" applyAlignment="1">
      <alignment horizontal="right"/>
    </xf>
    <xf numFmtId="3" fontId="7" fillId="4" borderId="2" xfId="0" applyNumberFormat="1" applyFont="1" applyFill="1" applyBorder="1" applyAlignment="1">
      <alignment horizontal="right"/>
    </xf>
    <xf numFmtId="2" fontId="7" fillId="4" borderId="2" xfId="0" applyNumberFormat="1" applyFont="1" applyFill="1" applyBorder="1" applyAlignment="1">
      <alignment horizontal="right"/>
    </xf>
    <xf numFmtId="3" fontId="4" fillId="4" borderId="2" xfId="0" applyNumberFormat="1" applyFont="1" applyFill="1" applyBorder="1"/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4" fillId="0" borderId="0" xfId="0" applyNumberFormat="1" applyFont="1"/>
    <xf numFmtId="164" fontId="10" fillId="0" borderId="0" xfId="0" applyNumberFormat="1" applyFont="1"/>
    <xf numFmtId="15" fontId="10" fillId="4" borderId="0" xfId="0" applyNumberFormat="1" applyFont="1" applyFill="1" applyAlignment="1">
      <alignment horizontal="right"/>
    </xf>
    <xf numFmtId="15" fontId="10" fillId="4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12" fillId="0" borderId="18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3" fillId="6" borderId="20" xfId="0" applyFont="1" applyFill="1" applyBorder="1" applyAlignment="1">
      <alignment horizontal="left" vertical="top" wrapText="1"/>
    </xf>
    <xf numFmtId="0" fontId="12" fillId="2" borderId="21" xfId="0" applyFont="1" applyFill="1" applyBorder="1" applyAlignment="1">
      <alignment horizontal="left" vertical="top" wrapText="1"/>
    </xf>
    <xf numFmtId="0" fontId="14" fillId="2" borderId="18" xfId="0" applyFont="1" applyFill="1" applyBorder="1" applyAlignment="1">
      <alignment horizontal="left" vertical="top" wrapText="1"/>
    </xf>
    <xf numFmtId="0" fontId="12" fillId="3" borderId="18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12" fillId="5" borderId="22" xfId="0" applyFont="1" applyFill="1" applyBorder="1" applyAlignment="1">
      <alignment horizontal="left" vertical="top" wrapText="1"/>
    </xf>
    <xf numFmtId="0" fontId="12" fillId="3" borderId="23" xfId="0" applyFont="1" applyFill="1" applyBorder="1" applyAlignment="1">
      <alignment horizontal="left" vertical="top" wrapText="1"/>
    </xf>
    <xf numFmtId="0" fontId="12" fillId="3" borderId="24" xfId="0" applyFont="1" applyFill="1" applyBorder="1" applyAlignment="1">
      <alignment horizontal="left" vertical="top" wrapText="1"/>
    </xf>
    <xf numFmtId="15" fontId="10" fillId="0" borderId="0" xfId="0" applyNumberFormat="1" applyFont="1" applyAlignment="1">
      <alignment horizontal="center"/>
    </xf>
    <xf numFmtId="3" fontId="10" fillId="0" borderId="0" xfId="0" applyNumberFormat="1" applyFont="1"/>
    <xf numFmtId="165" fontId="10" fillId="0" borderId="0" xfId="0" applyNumberFormat="1" applyFont="1"/>
    <xf numFmtId="4" fontId="10" fillId="0" borderId="0" xfId="0" applyNumberFormat="1" applyFont="1"/>
    <xf numFmtId="2" fontId="10" fillId="0" borderId="0" xfId="0" applyNumberFormat="1" applyFont="1"/>
    <xf numFmtId="4" fontId="10" fillId="4" borderId="2" xfId="0" applyNumberFormat="1" applyFont="1" applyFill="1" applyBorder="1" applyAlignment="1">
      <alignment horizontal="right"/>
    </xf>
    <xf numFmtId="0" fontId="11" fillId="4" borderId="0" xfId="0" applyFont="1" applyFill="1"/>
    <xf numFmtId="0" fontId="11" fillId="3" borderId="0" xfId="0" applyFont="1" applyFill="1"/>
    <xf numFmtId="0" fontId="5" fillId="0" borderId="0" xfId="0" applyFont="1" applyAlignment="1">
      <alignment horizontal="center"/>
    </xf>
    <xf numFmtId="4" fontId="15" fillId="5" borderId="0" xfId="0" applyNumberFormat="1" applyFont="1" applyFill="1"/>
    <xf numFmtId="4" fontId="4" fillId="5" borderId="0" xfId="0" applyNumberFormat="1" applyFont="1" applyFill="1"/>
    <xf numFmtId="0" fontId="4" fillId="5" borderId="2" xfId="0" applyFont="1" applyFill="1" applyBorder="1"/>
    <xf numFmtId="0" fontId="4" fillId="5" borderId="2" xfId="0" applyFont="1" applyFill="1" applyBorder="1" applyAlignment="1">
      <alignment horizontal="right"/>
    </xf>
    <xf numFmtId="164" fontId="4" fillId="7" borderId="2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4" fontId="4" fillId="7" borderId="2" xfId="0" applyNumberFormat="1" applyFont="1" applyFill="1" applyBorder="1" applyAlignment="1">
      <alignment horizontal="right"/>
    </xf>
    <xf numFmtId="4" fontId="4" fillId="5" borderId="0" xfId="0" applyNumberFormat="1" applyFont="1" applyFill="1" applyAlignment="1">
      <alignment horizontal="right"/>
    </xf>
    <xf numFmtId="4" fontId="4" fillId="5" borderId="2" xfId="0" applyNumberFormat="1" applyFont="1" applyFill="1" applyBorder="1" applyAlignment="1">
      <alignment horizontal="right"/>
    </xf>
    <xf numFmtId="0" fontId="4" fillId="7" borderId="2" xfId="0" applyFont="1" applyFill="1" applyBorder="1" applyAlignment="1">
      <alignment horizontal="right"/>
    </xf>
    <xf numFmtId="4" fontId="7" fillId="5" borderId="2" xfId="0" applyNumberFormat="1" applyFont="1" applyFill="1" applyBorder="1" applyAlignment="1">
      <alignment horizontal="left"/>
    </xf>
    <xf numFmtId="4" fontId="4" fillId="7" borderId="0" xfId="0" applyNumberFormat="1" applyFont="1" applyFill="1" applyAlignment="1">
      <alignment horizontal="right"/>
    </xf>
    <xf numFmtId="0" fontId="16" fillId="0" borderId="0" xfId="0" applyFont="1" applyAlignment="1">
      <alignment horizontal="center" vertical="top" wrapText="1"/>
    </xf>
    <xf numFmtId="4" fontId="7" fillId="7" borderId="2" xfId="0" applyNumberFormat="1" applyFont="1" applyFill="1" applyBorder="1" applyAlignment="1">
      <alignment horizontal="right"/>
    </xf>
    <xf numFmtId="4" fontId="7" fillId="5" borderId="0" xfId="0" applyNumberFormat="1" applyFont="1" applyFill="1" applyAlignment="1">
      <alignment horizontal="right"/>
    </xf>
    <xf numFmtId="0" fontId="17" fillId="0" borderId="5" xfId="0" applyFont="1" applyBorder="1" applyAlignment="1">
      <alignment horizontal="right"/>
    </xf>
    <xf numFmtId="0" fontId="17" fillId="0" borderId="0" xfId="0" applyFont="1" applyAlignment="1">
      <alignment horizontal="right"/>
    </xf>
    <xf numFmtId="4" fontId="2" fillId="0" borderId="6" xfId="0" applyNumberFormat="1" applyFont="1" applyBorder="1" applyAlignment="1">
      <alignment horizontal="right"/>
    </xf>
    <xf numFmtId="2" fontId="18" fillId="7" borderId="26" xfId="0" applyNumberFormat="1" applyFont="1" applyFill="1" applyBorder="1" applyAlignment="1">
      <alignment horizontal="right"/>
    </xf>
    <xf numFmtId="4" fontId="18" fillId="7" borderId="26" xfId="0" applyNumberFormat="1" applyFont="1" applyFill="1" applyBorder="1" applyAlignment="1">
      <alignment horizontal="right"/>
    </xf>
    <xf numFmtId="4" fontId="18" fillId="7" borderId="2" xfId="0" applyNumberFormat="1" applyFont="1" applyFill="1" applyBorder="1" applyAlignment="1">
      <alignment horizontal="right"/>
    </xf>
    <xf numFmtId="10" fontId="2" fillId="3" borderId="6" xfId="0" applyNumberFormat="1" applyFont="1" applyFill="1" applyBorder="1" applyAlignment="1">
      <alignment horizontal="right"/>
    </xf>
    <xf numFmtId="0" fontId="19" fillId="0" borderId="0" xfId="0" applyFont="1"/>
    <xf numFmtId="2" fontId="4" fillId="7" borderId="26" xfId="0" applyNumberFormat="1" applyFont="1" applyFill="1" applyBorder="1" applyAlignment="1">
      <alignment horizontal="right"/>
    </xf>
    <xf numFmtId="4" fontId="20" fillId="7" borderId="2" xfId="0" applyNumberFormat="1" applyFont="1" applyFill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3" fontId="21" fillId="0" borderId="0" xfId="0" applyNumberFormat="1" applyFont="1" applyAlignment="1">
      <alignment horizontal="right"/>
    </xf>
    <xf numFmtId="3" fontId="7" fillId="5" borderId="2" xfId="0" applyNumberFormat="1" applyFont="1" applyFill="1" applyBorder="1" applyAlignment="1">
      <alignment horizontal="right"/>
    </xf>
    <xf numFmtId="0" fontId="4" fillId="7" borderId="2" xfId="0" applyFont="1" applyFill="1" applyBorder="1" applyAlignment="1">
      <alignment horizontal="center"/>
    </xf>
    <xf numFmtId="3" fontId="4" fillId="5" borderId="2" xfId="0" applyNumberFormat="1" applyFont="1" applyFill="1" applyBorder="1" applyAlignment="1">
      <alignment horizontal="right"/>
    </xf>
    <xf numFmtId="3" fontId="4" fillId="7" borderId="2" xfId="0" applyNumberFormat="1" applyFont="1" applyFill="1" applyBorder="1" applyAlignment="1">
      <alignment horizontal="right"/>
    </xf>
    <xf numFmtId="3" fontId="4" fillId="7" borderId="2" xfId="0" applyNumberFormat="1" applyFont="1" applyFill="1" applyBorder="1" applyAlignment="1">
      <alignment horizontal="center"/>
    </xf>
    <xf numFmtId="4" fontId="2" fillId="0" borderId="9" xfId="0" applyNumberFormat="1" applyFont="1" applyBorder="1" applyAlignment="1">
      <alignment horizontal="right"/>
    </xf>
    <xf numFmtId="3" fontId="4" fillId="5" borderId="2" xfId="0" applyNumberFormat="1" applyFont="1" applyFill="1" applyBorder="1"/>
    <xf numFmtId="3" fontId="4" fillId="7" borderId="2" xfId="0" applyNumberFormat="1" applyFont="1" applyFill="1" applyBorder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right" wrapText="1"/>
    </xf>
    <xf numFmtId="3" fontId="10" fillId="0" borderId="0" xfId="0" applyNumberFormat="1" applyFont="1" applyAlignment="1">
      <alignment horizontal="center"/>
    </xf>
    <xf numFmtId="4" fontId="15" fillId="7" borderId="2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right"/>
    </xf>
    <xf numFmtId="0" fontId="4" fillId="5" borderId="26" xfId="0" applyFont="1" applyFill="1" applyBorder="1" applyAlignment="1">
      <alignment horizontal="right"/>
    </xf>
    <xf numFmtId="0" fontId="12" fillId="5" borderId="21" xfId="0" applyFont="1" applyFill="1" applyBorder="1" applyAlignment="1">
      <alignment horizontal="left" vertical="top" wrapText="1"/>
    </xf>
    <xf numFmtId="0" fontId="12" fillId="5" borderId="18" xfId="0" applyFont="1" applyFill="1" applyBorder="1" applyAlignment="1">
      <alignment horizontal="left" vertical="top" wrapText="1"/>
    </xf>
    <xf numFmtId="166" fontId="5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0" xfId="0" applyFont="1"/>
    <xf numFmtId="4" fontId="5" fillId="0" borderId="0" xfId="0" applyNumberFormat="1" applyFont="1"/>
    <xf numFmtId="0" fontId="4" fillId="8" borderId="0" xfId="0" applyFont="1" applyFill="1"/>
    <xf numFmtId="167" fontId="24" fillId="8" borderId="0" xfId="0" applyNumberFormat="1" applyFont="1" applyFill="1" applyAlignment="1">
      <alignment horizontal="center"/>
    </xf>
    <xf numFmtId="166" fontId="4" fillId="8" borderId="1" xfId="0" applyNumberFormat="1" applyFont="1" applyFill="1" applyBorder="1"/>
    <xf numFmtId="166" fontId="4" fillId="8" borderId="2" xfId="0" applyNumberFormat="1" applyFont="1" applyFill="1" applyBorder="1"/>
    <xf numFmtId="4" fontId="23" fillId="8" borderId="0" xfId="0" applyNumberFormat="1" applyFont="1" applyFill="1" applyAlignment="1">
      <alignment horizontal="right"/>
    </xf>
    <xf numFmtId="0" fontId="23" fillId="8" borderId="0" xfId="0" applyFont="1" applyFill="1" applyAlignment="1">
      <alignment horizontal="right"/>
    </xf>
    <xf numFmtId="164" fontId="23" fillId="8" borderId="0" xfId="0" applyNumberFormat="1" applyFont="1" applyFill="1" applyAlignment="1">
      <alignment horizontal="right"/>
    </xf>
    <xf numFmtId="4" fontId="4" fillId="8" borderId="0" xfId="0" applyNumberFormat="1" applyFont="1" applyFill="1" applyAlignment="1">
      <alignment horizontal="right"/>
    </xf>
    <xf numFmtId="4" fontId="4" fillId="8" borderId="2" xfId="0" applyNumberFormat="1" applyFont="1" applyFill="1" applyBorder="1" applyAlignment="1">
      <alignment horizontal="right"/>
    </xf>
    <xf numFmtId="0" fontId="4" fillId="8" borderId="2" xfId="0" applyFont="1" applyFill="1" applyBorder="1" applyAlignment="1">
      <alignment horizontal="right"/>
    </xf>
    <xf numFmtId="0" fontId="4" fillId="8" borderId="2" xfId="0" applyFont="1" applyFill="1" applyBorder="1" applyAlignment="1">
      <alignment horizontal="center"/>
    </xf>
    <xf numFmtId="4" fontId="10" fillId="8" borderId="2" xfId="0" applyNumberFormat="1" applyFont="1" applyFill="1" applyBorder="1" applyAlignment="1">
      <alignment horizontal="center"/>
    </xf>
    <xf numFmtId="3" fontId="4" fillId="8" borderId="2" xfId="0" applyNumberFormat="1" applyFont="1" applyFill="1" applyBorder="1" applyAlignment="1">
      <alignment horizontal="center"/>
    </xf>
    <xf numFmtId="4" fontId="4" fillId="8" borderId="2" xfId="0" applyNumberFormat="1" applyFont="1" applyFill="1" applyBorder="1" applyAlignment="1">
      <alignment horizontal="center"/>
    </xf>
    <xf numFmtId="0" fontId="5" fillId="8" borderId="0" xfId="0" applyFont="1" applyFill="1"/>
    <xf numFmtId="3" fontId="5" fillId="0" borderId="0" xfId="0" applyNumberFormat="1" applyFont="1" applyAlignment="1">
      <alignment horizontal="center"/>
    </xf>
    <xf numFmtId="0" fontId="4" fillId="9" borderId="0" xfId="0" applyFont="1" applyFill="1"/>
    <xf numFmtId="167" fontId="24" fillId="9" borderId="0" xfId="0" applyNumberFormat="1" applyFont="1" applyFill="1" applyAlignment="1">
      <alignment horizontal="center"/>
    </xf>
    <xf numFmtId="166" fontId="4" fillId="9" borderId="1" xfId="0" applyNumberFormat="1" applyFont="1" applyFill="1" applyBorder="1"/>
    <xf numFmtId="166" fontId="4" fillId="9" borderId="2" xfId="0" applyNumberFormat="1" applyFont="1" applyFill="1" applyBorder="1"/>
    <xf numFmtId="0" fontId="4" fillId="9" borderId="2" xfId="0" applyFont="1" applyFill="1" applyBorder="1" applyAlignment="1">
      <alignment horizontal="right"/>
    </xf>
    <xf numFmtId="4" fontId="23" fillId="9" borderId="0" xfId="0" applyNumberFormat="1" applyFont="1" applyFill="1" applyAlignment="1">
      <alignment horizontal="right"/>
    </xf>
    <xf numFmtId="0" fontId="23" fillId="9" borderId="0" xfId="0" applyFont="1" applyFill="1" applyAlignment="1">
      <alignment horizontal="right"/>
    </xf>
    <xf numFmtId="164" fontId="23" fillId="9" borderId="0" xfId="0" applyNumberFormat="1" applyFont="1" applyFill="1" applyAlignment="1">
      <alignment horizontal="right"/>
    </xf>
    <xf numFmtId="4" fontId="4" fillId="9" borderId="0" xfId="0" applyNumberFormat="1" applyFont="1" applyFill="1" applyAlignment="1">
      <alignment horizontal="right"/>
    </xf>
    <xf numFmtId="4" fontId="4" fillId="9" borderId="2" xfId="0" applyNumberFormat="1" applyFont="1" applyFill="1" applyBorder="1" applyAlignment="1">
      <alignment horizontal="right"/>
    </xf>
    <xf numFmtId="0" fontId="4" fillId="9" borderId="2" xfId="0" applyFont="1" applyFill="1" applyBorder="1" applyAlignment="1">
      <alignment horizontal="center"/>
    </xf>
    <xf numFmtId="4" fontId="10" fillId="9" borderId="2" xfId="0" applyNumberFormat="1" applyFont="1" applyFill="1" applyBorder="1" applyAlignment="1">
      <alignment horizontal="center"/>
    </xf>
    <xf numFmtId="3" fontId="4" fillId="9" borderId="2" xfId="0" applyNumberFormat="1" applyFont="1" applyFill="1" applyBorder="1" applyAlignment="1">
      <alignment horizontal="center"/>
    </xf>
    <xf numFmtId="4" fontId="4" fillId="9" borderId="2" xfId="0" applyNumberFormat="1" applyFont="1" applyFill="1" applyBorder="1" applyAlignment="1">
      <alignment horizontal="center"/>
    </xf>
    <xf numFmtId="0" fontId="5" fillId="9" borderId="0" xfId="0" applyFont="1" applyFill="1"/>
    <xf numFmtId="0" fontId="4" fillId="10" borderId="0" xfId="0" applyFont="1" applyFill="1"/>
    <xf numFmtId="167" fontId="24" fillId="10" borderId="0" xfId="0" applyNumberFormat="1" applyFont="1" applyFill="1" applyAlignment="1">
      <alignment horizontal="center"/>
    </xf>
    <xf numFmtId="166" fontId="4" fillId="10" borderId="1" xfId="0" applyNumberFormat="1" applyFont="1" applyFill="1" applyBorder="1"/>
    <xf numFmtId="166" fontId="4" fillId="10" borderId="2" xfId="0" applyNumberFormat="1" applyFont="1" applyFill="1" applyBorder="1"/>
    <xf numFmtId="0" fontId="4" fillId="10" borderId="2" xfId="0" applyFont="1" applyFill="1" applyBorder="1" applyAlignment="1">
      <alignment horizontal="right"/>
    </xf>
    <xf numFmtId="4" fontId="23" fillId="10" borderId="0" xfId="0" applyNumberFormat="1" applyFont="1" applyFill="1" applyAlignment="1">
      <alignment horizontal="right"/>
    </xf>
    <xf numFmtId="0" fontId="23" fillId="10" borderId="0" xfId="0" applyFont="1" applyFill="1" applyAlignment="1">
      <alignment horizontal="right"/>
    </xf>
    <xf numFmtId="164" fontId="23" fillId="10" borderId="0" xfId="0" applyNumberFormat="1" applyFont="1" applyFill="1" applyAlignment="1">
      <alignment horizontal="right"/>
    </xf>
    <xf numFmtId="4" fontId="4" fillId="10" borderId="0" xfId="0" applyNumberFormat="1" applyFont="1" applyFill="1" applyAlignment="1">
      <alignment horizontal="right"/>
    </xf>
    <xf numFmtId="4" fontId="4" fillId="10" borderId="2" xfId="0" applyNumberFormat="1" applyFont="1" applyFill="1" applyBorder="1" applyAlignment="1">
      <alignment horizontal="right"/>
    </xf>
    <xf numFmtId="0" fontId="4" fillId="10" borderId="2" xfId="0" applyFont="1" applyFill="1" applyBorder="1" applyAlignment="1">
      <alignment horizontal="center"/>
    </xf>
    <xf numFmtId="4" fontId="10" fillId="10" borderId="2" xfId="0" applyNumberFormat="1" applyFont="1" applyFill="1" applyBorder="1" applyAlignment="1">
      <alignment horizontal="center"/>
    </xf>
    <xf numFmtId="3" fontId="4" fillId="10" borderId="2" xfId="0" applyNumberFormat="1" applyFont="1" applyFill="1" applyBorder="1" applyAlignment="1">
      <alignment horizontal="center"/>
    </xf>
    <xf numFmtId="4" fontId="4" fillId="10" borderId="2" xfId="0" applyNumberFormat="1" applyFont="1" applyFill="1" applyBorder="1" applyAlignment="1">
      <alignment horizontal="center"/>
    </xf>
    <xf numFmtId="0" fontId="5" fillId="10" borderId="0" xfId="0" applyFont="1" applyFill="1"/>
    <xf numFmtId="0" fontId="4" fillId="11" borderId="0" xfId="0" applyFont="1" applyFill="1"/>
    <xf numFmtId="167" fontId="24" fillId="11" borderId="0" xfId="0" applyNumberFormat="1" applyFont="1" applyFill="1" applyAlignment="1">
      <alignment horizontal="center"/>
    </xf>
    <xf numFmtId="166" fontId="4" fillId="11" borderId="1" xfId="0" applyNumberFormat="1" applyFont="1" applyFill="1" applyBorder="1"/>
    <xf numFmtId="166" fontId="4" fillId="11" borderId="2" xfId="0" applyNumberFormat="1" applyFont="1" applyFill="1" applyBorder="1"/>
    <xf numFmtId="0" fontId="4" fillId="11" borderId="2" xfId="0" applyFont="1" applyFill="1" applyBorder="1" applyAlignment="1">
      <alignment horizontal="right"/>
    </xf>
    <xf numFmtId="4" fontId="23" fillId="11" borderId="0" xfId="0" applyNumberFormat="1" applyFont="1" applyFill="1" applyAlignment="1">
      <alignment horizontal="right"/>
    </xf>
    <xf numFmtId="0" fontId="23" fillId="11" borderId="0" xfId="0" applyFont="1" applyFill="1" applyAlignment="1">
      <alignment horizontal="right"/>
    </xf>
    <xf numFmtId="164" fontId="23" fillId="11" borderId="0" xfId="0" applyNumberFormat="1" applyFont="1" applyFill="1" applyAlignment="1">
      <alignment horizontal="right"/>
    </xf>
    <xf numFmtId="4" fontId="4" fillId="11" borderId="0" xfId="0" applyNumberFormat="1" applyFont="1" applyFill="1" applyAlignment="1">
      <alignment horizontal="right"/>
    </xf>
    <xf numFmtId="4" fontId="4" fillId="11" borderId="2" xfId="0" applyNumberFormat="1" applyFont="1" applyFill="1" applyBorder="1" applyAlignment="1">
      <alignment horizontal="right"/>
    </xf>
    <xf numFmtId="0" fontId="4" fillId="11" borderId="2" xfId="0" applyFont="1" applyFill="1" applyBorder="1" applyAlignment="1">
      <alignment horizontal="center"/>
    </xf>
    <xf numFmtId="4" fontId="10" fillId="11" borderId="2" xfId="0" applyNumberFormat="1" applyFont="1" applyFill="1" applyBorder="1" applyAlignment="1">
      <alignment horizontal="center"/>
    </xf>
    <xf numFmtId="3" fontId="4" fillId="11" borderId="2" xfId="0" applyNumberFormat="1" applyFont="1" applyFill="1" applyBorder="1" applyAlignment="1">
      <alignment horizontal="center"/>
    </xf>
    <xf numFmtId="4" fontId="4" fillId="11" borderId="2" xfId="0" applyNumberFormat="1" applyFont="1" applyFill="1" applyBorder="1" applyAlignment="1">
      <alignment horizontal="center"/>
    </xf>
    <xf numFmtId="0" fontId="5" fillId="11" borderId="0" xfId="0" applyFont="1" applyFill="1"/>
    <xf numFmtId="168" fontId="5" fillId="0" borderId="0" xfId="0" applyNumberFormat="1" applyFont="1" applyAlignment="1">
      <alignment horizontal="center"/>
    </xf>
    <xf numFmtId="168" fontId="4" fillId="11" borderId="1" xfId="0" applyNumberFormat="1" applyFont="1" applyFill="1" applyBorder="1"/>
    <xf numFmtId="168" fontId="4" fillId="11" borderId="2" xfId="0" applyNumberFormat="1" applyFont="1" applyFill="1" applyBorder="1"/>
    <xf numFmtId="168" fontId="4" fillId="9" borderId="1" xfId="0" applyNumberFormat="1" applyFont="1" applyFill="1" applyBorder="1"/>
    <xf numFmtId="168" fontId="4" fillId="9" borderId="2" xfId="0" applyNumberFormat="1" applyFont="1" applyFill="1" applyBorder="1"/>
    <xf numFmtId="15" fontId="5" fillId="0" borderId="0" xfId="0" applyNumberFormat="1" applyFont="1" applyAlignment="1">
      <alignment horizontal="center"/>
    </xf>
    <xf numFmtId="15" fontId="4" fillId="9" borderId="1" xfId="0" applyNumberFormat="1" applyFont="1" applyFill="1" applyBorder="1"/>
    <xf numFmtId="15" fontId="4" fillId="9" borderId="2" xfId="0" applyNumberFormat="1" applyFont="1" applyFill="1" applyBorder="1"/>
    <xf numFmtId="0" fontId="4" fillId="5" borderId="0" xfId="0" applyFont="1" applyFill="1"/>
    <xf numFmtId="167" fontId="24" fillId="6" borderId="0" xfId="0" applyNumberFormat="1" applyFont="1" applyFill="1" applyAlignment="1">
      <alignment horizontal="center"/>
    </xf>
    <xf numFmtId="15" fontId="4" fillId="5" borderId="1" xfId="0" applyNumberFormat="1" applyFont="1" applyFill="1" applyBorder="1"/>
    <xf numFmtId="15" fontId="4" fillId="5" borderId="2" xfId="0" applyNumberFormat="1" applyFont="1" applyFill="1" applyBorder="1"/>
    <xf numFmtId="4" fontId="23" fillId="6" borderId="0" xfId="0" applyNumberFormat="1" applyFont="1" applyFill="1" applyAlignment="1">
      <alignment horizontal="right"/>
    </xf>
    <xf numFmtId="0" fontId="23" fillId="6" borderId="0" xfId="0" applyFont="1" applyFill="1" applyAlignment="1">
      <alignment horizontal="right"/>
    </xf>
    <xf numFmtId="164" fontId="23" fillId="6" borderId="0" xfId="0" applyNumberFormat="1" applyFont="1" applyFill="1" applyAlignment="1">
      <alignment horizontal="right"/>
    </xf>
    <xf numFmtId="4" fontId="10" fillId="5" borderId="2" xfId="0" applyNumberFormat="1" applyFont="1" applyFill="1" applyBorder="1" applyAlignment="1">
      <alignment horizontal="center"/>
    </xf>
    <xf numFmtId="3" fontId="4" fillId="5" borderId="2" xfId="0" applyNumberFormat="1" applyFont="1" applyFill="1" applyBorder="1" applyAlignment="1">
      <alignment horizontal="center"/>
    </xf>
    <xf numFmtId="4" fontId="4" fillId="5" borderId="2" xfId="0" applyNumberFormat="1" applyFont="1" applyFill="1" applyBorder="1" applyAlignment="1">
      <alignment horizontal="center"/>
    </xf>
    <xf numFmtId="164" fontId="4" fillId="12" borderId="2" xfId="0" applyNumberFormat="1" applyFont="1" applyFill="1" applyBorder="1" applyAlignment="1">
      <alignment horizontal="right"/>
    </xf>
    <xf numFmtId="169" fontId="4" fillId="5" borderId="2" xfId="0" applyNumberFormat="1" applyFont="1" applyFill="1" applyBorder="1" applyAlignment="1">
      <alignment horizontal="right"/>
    </xf>
    <xf numFmtId="0" fontId="0" fillId="0" borderId="0" xfId="0"/>
    <xf numFmtId="0" fontId="8" fillId="0" borderId="10" xfId="0" applyFont="1" applyBorder="1" applyAlignment="1">
      <alignment horizontal="center"/>
    </xf>
    <xf numFmtId="0" fontId="1" fillId="0" borderId="10" xfId="0" applyFont="1" applyBorder="1"/>
    <xf numFmtId="0" fontId="8" fillId="5" borderId="11" xfId="0" applyFont="1" applyFill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2" fillId="0" borderId="14" xfId="0" applyFont="1" applyBorder="1" applyAlignment="1">
      <alignment horizontal="left"/>
    </xf>
    <xf numFmtId="0" fontId="2" fillId="0" borderId="14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17" fillId="0" borderId="5" xfId="0" applyFont="1" applyBorder="1" applyAlignment="1">
      <alignment horizontal="right"/>
    </xf>
    <xf numFmtId="0" fontId="17" fillId="0" borderId="7" xfId="0" applyFont="1" applyBorder="1" applyAlignment="1">
      <alignment horizontal="right"/>
    </xf>
    <xf numFmtId="0" fontId="1" fillId="0" borderId="8" xfId="0" applyFont="1" applyBorder="1"/>
    <xf numFmtId="0" fontId="22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/>
    </xf>
    <xf numFmtId="0" fontId="8" fillId="5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25" xfId="0" applyFont="1" applyBorder="1"/>
    <xf numFmtId="0" fontId="0" fillId="13" borderId="0" xfId="0" applyFill="1"/>
    <xf numFmtId="0" fontId="5" fillId="14" borderId="0" xfId="0" applyFont="1" applyFill="1"/>
    <xf numFmtId="0" fontId="5" fillId="15" borderId="0" xfId="0" applyFont="1" applyFill="1"/>
    <xf numFmtId="0" fontId="5" fillId="16" borderId="0" xfId="0" applyFont="1" applyFill="1"/>
    <xf numFmtId="0" fontId="5" fillId="1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ocumenttasks/documenttask1.xml><?xml version="1.0" encoding="utf-8"?>
<Tasks xmlns="http://schemas.microsoft.com/office/tasks/2019/documenttasks">
  <Task id="{893E67F7-D5EA-4710-80EC-1FC48A68BE70}">
    <Anchor>
      <Comment id="{8F13F866-A978-4807-8643-C0ADBCE4F791}"/>
    </Anchor>
    <History>
      <Event time="2026-05-22T08:30:14.0" id="{7D50CDAA-3366-4C0A-991B-579327C8A0C1}">
        <Attribution userId="placeholder@email.com" userName="Valeriya Zalomnova" userProvider="google-sheets"/>
        <Anchor>
          <Comment id="{8F13F866-A978-4807-8643-C0ADBCE4F791}"/>
        </Anchor>
        <Create/>
      </Event>
      <Event time="2026-05-22T08:30:14.0" id="{0D62FAD8-DDD6-43AE-BDAC-FA44B5A533B1}">
        <Attribution userId="placeholder@email.com" userName="Valeriya Zalomnova" userProvider="google-sheets"/>
        <Anchor>
          <Comment id="{8F13F866-A978-4807-8643-C0ADBCE4F791}"/>
        </Anchor>
        <Assign userId="ehuang5@logitech.com" userName="ehuang5@logitech.com" userProvider="google-sheets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38100</xdr:rowOff>
    </xdr:from>
    <xdr:ext cx="1428750" cy="4572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104775</xdr:rowOff>
    </xdr:from>
    <xdr:ext cx="1428750" cy="4572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aine Huang" id="{B4CFE66F-4408-4168-8957-9362EA7BEA95}" userId="" providerId="google-sheets"/>
  <person displayName="Valeriya Zalomnova" id="{886DF0FB-D99A-4BCC-B968-40F476F0318E}" userId="" providerId="google-sheets"/>
  <person displayName="ehuang5@logitech.com" id="{6D33D7C9-DEB4-407D-898E-47C24CE38EF4}" userId="ehuang5@logitech.com" providerId="PeoplePicker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3" dT="2026-05-22T08:30:14.00" personId="{886DF0FB-D99A-4BCC-B968-40F476F0318E}" id="{8F13F866-A978-4807-8643-C0ADBCE4F791}" done="1">
    <text>@ehuang5@logitech.com I Changed this to June
Assigned to ehuang5@logitech.com</text>
    <mentions>
      <mention mentionpersonId="{6D33D7C9-DEB4-407D-898E-47C24CE38EF4}" mentionId="{5423EF7F-96E3-42BF-B1BC-0F565ED0296F}" startIndex="0" length="21"/>
    </mentions>
  </threadedComment>
  <threadedComment ref="L33" dT="2026-05-22T09:23:54.00" personId="{B4CFE66F-4408-4168-8957-9362EA7BEA95}" id="{6B5D39AF-3C7B-4A70-A942-55BE9361FCC3}" parentId="{8F13F866-A978-4807-8643-C0ADBCE4F791}">
    <text>Marked as done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963"/>
  <sheetViews>
    <sheetView showGridLines="0" workbookViewId="0">
      <selection activeCell="E11" sqref="E11"/>
    </sheetView>
  </sheetViews>
  <sheetFormatPr defaultColWidth="14.453125" defaultRowHeight="15" customHeight="1" outlineLevelCol="1" x14ac:dyDescent="0.35"/>
  <cols>
    <col min="1" max="1" width="3.08984375" customWidth="1"/>
    <col min="2" max="4" width="16.08984375" customWidth="1"/>
    <col min="5" max="5" width="13.26953125" customWidth="1"/>
    <col min="6" max="6" width="12.7265625" customWidth="1"/>
    <col min="7" max="7" width="12.453125" customWidth="1"/>
    <col min="8" max="8" width="11.08984375" customWidth="1"/>
    <col min="9" max="9" width="14.7265625" customWidth="1"/>
    <col min="10" max="10" width="12.453125" hidden="1" customWidth="1" outlineLevel="1"/>
    <col min="11" max="11" width="13.26953125" hidden="1" customWidth="1" outlineLevel="1"/>
    <col min="12" max="12" width="12.453125" hidden="1" customWidth="1" outlineLevel="1"/>
    <col min="13" max="13" width="13.7265625" hidden="1" customWidth="1" outlineLevel="1"/>
    <col min="14" max="14" width="7" hidden="1" customWidth="1" outlineLevel="1"/>
    <col min="15" max="15" width="10.81640625" hidden="1" customWidth="1" outlineLevel="1"/>
    <col min="16" max="16" width="12.453125" hidden="1" customWidth="1" outlineLevel="1"/>
    <col min="17" max="17" width="11" hidden="1" customWidth="1" outlineLevel="1"/>
    <col min="18" max="18" width="12.7265625" hidden="1" customWidth="1" outlineLevel="1"/>
    <col min="19" max="19" width="11.54296875" hidden="1" customWidth="1" outlineLevel="1"/>
    <col min="20" max="20" width="12.08984375" hidden="1" customWidth="1" outlineLevel="1"/>
    <col min="21" max="21" width="14.26953125" hidden="1" customWidth="1" outlineLevel="1"/>
    <col min="22" max="22" width="13.81640625" hidden="1" customWidth="1" outlineLevel="1"/>
    <col min="23" max="23" width="13" hidden="1" customWidth="1" outlineLevel="1"/>
    <col min="24" max="32" width="13.08984375" hidden="1" customWidth="1" outlineLevel="1"/>
    <col min="33" max="35" width="13.81640625" hidden="1" customWidth="1" outlineLevel="1"/>
    <col min="36" max="36" width="13.08984375" customWidth="1" collapsed="1"/>
    <col min="37" max="39" width="13.08984375" customWidth="1"/>
  </cols>
  <sheetData>
    <row r="1" spans="1:39" ht="9.75" customHeight="1" x14ac:dyDescent="0.35">
      <c r="A1" s="2"/>
      <c r="B1" s="2"/>
      <c r="C1" s="2"/>
      <c r="D1" s="2"/>
      <c r="E1" s="2"/>
      <c r="F1" s="2"/>
      <c r="G1" s="2"/>
      <c r="H1" s="3"/>
      <c r="I1" s="3"/>
      <c r="J1" s="4"/>
      <c r="K1" s="5"/>
      <c r="L1" s="6"/>
      <c r="M1" s="6"/>
      <c r="N1" s="6"/>
      <c r="O1" s="6"/>
      <c r="P1" s="7"/>
      <c r="Q1" s="7"/>
      <c r="R1" s="7"/>
      <c r="S1" s="7"/>
      <c r="T1" s="7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9"/>
      <c r="AK1" s="9"/>
      <c r="AL1" s="9"/>
      <c r="AM1" s="9"/>
    </row>
    <row r="2" spans="1:39" ht="14.25" customHeight="1" x14ac:dyDescent="0.35">
      <c r="A2" s="10"/>
      <c r="B2" s="2"/>
      <c r="C2" s="2"/>
      <c r="D2" s="2"/>
      <c r="E2" s="2"/>
      <c r="F2" s="2"/>
      <c r="G2" s="2"/>
      <c r="H2" s="3"/>
      <c r="I2" s="3"/>
      <c r="J2" s="4"/>
      <c r="K2" s="5"/>
      <c r="L2" s="6"/>
      <c r="M2" s="6"/>
      <c r="N2" s="6"/>
      <c r="O2" s="6"/>
      <c r="P2" s="7"/>
      <c r="Q2" s="7"/>
      <c r="R2" s="7"/>
      <c r="S2" s="7"/>
      <c r="T2" s="7"/>
      <c r="U2" s="7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  <c r="AK2" s="9"/>
      <c r="AL2" s="9"/>
      <c r="AM2" s="9"/>
    </row>
    <row r="3" spans="1:39" ht="12.75" customHeight="1" x14ac:dyDescent="0.35">
      <c r="A3" s="2"/>
      <c r="B3" s="2"/>
      <c r="C3" s="2"/>
      <c r="D3" s="2"/>
      <c r="E3" s="2"/>
      <c r="F3" s="2"/>
      <c r="G3" s="2"/>
      <c r="H3" s="3"/>
      <c r="I3" s="3"/>
      <c r="J3" s="4"/>
      <c r="K3" s="5"/>
      <c r="L3" s="6"/>
      <c r="M3" s="6"/>
      <c r="N3" s="6"/>
      <c r="O3" s="6"/>
      <c r="P3" s="7"/>
      <c r="Q3" s="7"/>
      <c r="R3" s="7"/>
      <c r="S3" s="7"/>
      <c r="T3" s="7"/>
      <c r="U3" s="7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9"/>
      <c r="AK3" s="9"/>
      <c r="AL3" s="9"/>
      <c r="AM3" s="9"/>
    </row>
    <row r="4" spans="1:39" ht="12.75" customHeight="1" x14ac:dyDescent="0.35">
      <c r="A4" s="2"/>
      <c r="B4" s="2"/>
      <c r="C4" s="2"/>
      <c r="D4" s="2"/>
      <c r="E4" s="2"/>
      <c r="F4" s="2"/>
      <c r="G4" s="2"/>
      <c r="H4" s="3"/>
      <c r="I4" s="3"/>
      <c r="J4" s="4"/>
      <c r="K4" s="11"/>
      <c r="L4" s="12" t="s">
        <v>0</v>
      </c>
      <c r="M4" s="12"/>
      <c r="N4" s="7"/>
      <c r="O4" s="13"/>
      <c r="P4" s="13"/>
      <c r="Q4" s="14"/>
      <c r="R4" s="15"/>
      <c r="S4" s="7"/>
      <c r="T4" s="7"/>
      <c r="U4" s="7"/>
      <c r="V4" s="7"/>
      <c r="W4" s="8"/>
      <c r="X4" s="8"/>
      <c r="Y4" s="8"/>
      <c r="Z4" s="8"/>
      <c r="AA4" s="8"/>
      <c r="AB4" s="8"/>
      <c r="AC4" s="8"/>
      <c r="AD4" s="8"/>
      <c r="AE4" s="8"/>
      <c r="AF4" s="8"/>
      <c r="AG4" s="7"/>
      <c r="AH4" s="7"/>
      <c r="AI4" s="7"/>
      <c r="AJ4" s="9"/>
      <c r="AK4" s="9"/>
      <c r="AL4" s="9"/>
      <c r="AM4" s="9"/>
    </row>
    <row r="5" spans="1:39" ht="15" customHeight="1" x14ac:dyDescent="0.35">
      <c r="A5" s="2"/>
      <c r="B5" s="188" t="s">
        <v>1</v>
      </c>
      <c r="C5" s="189"/>
      <c r="D5" s="189"/>
      <c r="E5" s="189"/>
      <c r="F5" s="2"/>
      <c r="G5" s="2"/>
      <c r="H5" s="3"/>
      <c r="I5" s="3"/>
      <c r="J5" s="4"/>
      <c r="K5" s="11"/>
      <c r="L5" s="7"/>
      <c r="M5" s="7"/>
      <c r="N5" s="7"/>
      <c r="O5" s="7" t="s">
        <v>2</v>
      </c>
      <c r="P5" s="14" t="s">
        <v>3</v>
      </c>
      <c r="Q5" s="7" t="s">
        <v>4</v>
      </c>
      <c r="R5" s="7" t="s">
        <v>5</v>
      </c>
      <c r="S5" s="7" t="s">
        <v>6</v>
      </c>
      <c r="T5" s="7"/>
      <c r="U5" s="14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7"/>
      <c r="AH5" s="7"/>
      <c r="AI5" s="7"/>
      <c r="AJ5" s="9"/>
      <c r="AK5" s="9"/>
      <c r="AL5" s="9"/>
      <c r="AM5" s="9"/>
    </row>
    <row r="6" spans="1:39" ht="18" customHeight="1" x14ac:dyDescent="0.35">
      <c r="A6" s="2"/>
      <c r="B6" s="190" t="s">
        <v>7</v>
      </c>
      <c r="C6" s="191"/>
      <c r="D6" s="191"/>
      <c r="E6" s="192"/>
      <c r="F6" s="2"/>
      <c r="G6" s="2"/>
      <c r="H6" s="3"/>
      <c r="I6" s="3"/>
      <c r="J6" s="4"/>
      <c r="K6" s="11"/>
      <c r="L6" s="7"/>
      <c r="M6" s="7" t="s">
        <v>8</v>
      </c>
      <c r="N6" s="7"/>
      <c r="O6" s="13">
        <f t="shared" ref="O6:O12" si="0">SUMIF($J:$J,M6,$C:$C)</f>
        <v>0</v>
      </c>
      <c r="P6" s="14" t="str">
        <f t="shared" ref="P6:P13" si="1">IFERROR(Q6/O6,"")</f>
        <v/>
      </c>
      <c r="Q6" s="13">
        <f t="shared" ref="Q6:Q12" si="2">SUMIF($J:$J,M6,$E:$E)</f>
        <v>0</v>
      </c>
      <c r="R6" s="13">
        <f t="shared" ref="R6:R12" si="3">SUMIF($J:$J,M6,$I:$I)</f>
        <v>0</v>
      </c>
      <c r="S6" s="13"/>
      <c r="T6" s="13"/>
      <c r="U6" s="14"/>
      <c r="V6" s="13"/>
      <c r="W6" s="8"/>
      <c r="X6" s="8"/>
      <c r="Y6" s="8"/>
      <c r="Z6" s="8"/>
      <c r="AA6" s="8"/>
      <c r="AB6" s="8"/>
      <c r="AC6" s="8"/>
      <c r="AD6" s="8"/>
      <c r="AE6" s="8"/>
      <c r="AF6" s="8"/>
      <c r="AG6" s="13"/>
      <c r="AH6" s="13"/>
      <c r="AI6" s="13"/>
      <c r="AJ6" s="9"/>
      <c r="AK6" s="9"/>
      <c r="AL6" s="9"/>
      <c r="AM6" s="9"/>
    </row>
    <row r="7" spans="1:39" ht="30" customHeight="1" x14ac:dyDescent="0.35">
      <c r="A7" s="2"/>
      <c r="B7" s="193" t="s">
        <v>9</v>
      </c>
      <c r="C7" s="187"/>
      <c r="D7" s="187"/>
      <c r="E7" s="16">
        <f>SUM(C20:C21)</f>
        <v>0</v>
      </c>
      <c r="F7" s="2"/>
      <c r="G7" s="2"/>
      <c r="H7" s="3"/>
      <c r="I7" s="3"/>
      <c r="J7" s="4"/>
      <c r="K7" s="11"/>
      <c r="L7" s="7"/>
      <c r="M7" s="7" t="s">
        <v>10</v>
      </c>
      <c r="N7" s="7"/>
      <c r="O7" s="13">
        <f t="shared" si="0"/>
        <v>0</v>
      </c>
      <c r="P7" s="14" t="str">
        <f t="shared" si="1"/>
        <v/>
      </c>
      <c r="Q7" s="13">
        <f t="shared" si="2"/>
        <v>0</v>
      </c>
      <c r="R7" s="13">
        <f t="shared" si="3"/>
        <v>0</v>
      </c>
      <c r="S7" s="13"/>
      <c r="T7" s="13"/>
      <c r="U7" s="14"/>
      <c r="V7" s="13"/>
      <c r="W7" s="8"/>
      <c r="X7" s="8"/>
      <c r="Y7" s="8"/>
      <c r="Z7" s="8"/>
      <c r="AA7" s="8"/>
      <c r="AB7" s="8"/>
      <c r="AC7" s="8"/>
      <c r="AD7" s="8"/>
      <c r="AE7" s="8"/>
      <c r="AF7" s="8"/>
      <c r="AG7" s="13"/>
      <c r="AH7" s="13"/>
      <c r="AI7" s="13"/>
      <c r="AJ7" s="9"/>
      <c r="AK7" s="9"/>
      <c r="AL7" s="9"/>
      <c r="AM7" s="9"/>
    </row>
    <row r="8" spans="1:39" ht="14.25" customHeight="1" x14ac:dyDescent="0.35">
      <c r="A8" s="2"/>
      <c r="B8" s="194" t="s">
        <v>11</v>
      </c>
      <c r="C8" s="187"/>
      <c r="D8" s="187"/>
      <c r="E8" s="16">
        <f>SUM(I20:I21)</f>
        <v>0</v>
      </c>
      <c r="F8" s="2"/>
      <c r="G8" s="2"/>
      <c r="H8" s="3"/>
      <c r="I8" s="3"/>
      <c r="J8" s="4"/>
      <c r="K8" s="11"/>
      <c r="L8" s="7"/>
      <c r="M8" s="7" t="s">
        <v>12</v>
      </c>
      <c r="N8" s="7"/>
      <c r="O8" s="13">
        <f t="shared" si="0"/>
        <v>0</v>
      </c>
      <c r="P8" s="14" t="str">
        <f t="shared" si="1"/>
        <v/>
      </c>
      <c r="Q8" s="13">
        <f t="shared" si="2"/>
        <v>0</v>
      </c>
      <c r="R8" s="13">
        <f t="shared" si="3"/>
        <v>0</v>
      </c>
      <c r="S8" s="13"/>
      <c r="T8" s="13"/>
      <c r="U8" s="14"/>
      <c r="V8" s="13"/>
      <c r="W8" s="8"/>
      <c r="X8" s="8"/>
      <c r="Y8" s="8"/>
      <c r="Z8" s="8"/>
      <c r="AA8" s="8"/>
      <c r="AB8" s="8"/>
      <c r="AC8" s="8"/>
      <c r="AD8" s="8"/>
      <c r="AE8" s="8"/>
      <c r="AF8" s="8"/>
      <c r="AG8" s="13"/>
      <c r="AH8" s="13"/>
      <c r="AI8" s="13"/>
      <c r="AJ8" s="9"/>
      <c r="AK8" s="9"/>
      <c r="AL8" s="9"/>
      <c r="AM8" s="9"/>
    </row>
    <row r="9" spans="1:39" ht="14.25" customHeight="1" x14ac:dyDescent="0.35">
      <c r="A9" s="2"/>
      <c r="B9" s="17"/>
      <c r="C9" s="18"/>
      <c r="D9" s="19" t="s">
        <v>13</v>
      </c>
      <c r="E9" s="20">
        <f>IFERROR(SUM(I20:I21)/SUM(C20:C21),0)</f>
        <v>0</v>
      </c>
      <c r="F9" s="2"/>
      <c r="G9" s="2"/>
      <c r="H9" s="3"/>
      <c r="I9" s="3"/>
      <c r="J9" s="4"/>
      <c r="K9" s="11"/>
      <c r="L9" s="7"/>
      <c r="M9" s="7" t="s">
        <v>14</v>
      </c>
      <c r="N9" s="7"/>
      <c r="O9" s="13">
        <f t="shared" si="0"/>
        <v>0</v>
      </c>
      <c r="P9" s="14" t="str">
        <f t="shared" si="1"/>
        <v/>
      </c>
      <c r="Q9" s="13">
        <f t="shared" si="2"/>
        <v>0</v>
      </c>
      <c r="R9" s="13">
        <f t="shared" si="3"/>
        <v>0</v>
      </c>
      <c r="S9" s="21" t="e">
        <f t="shared" ref="S9:S12" si="4">R9/O9</f>
        <v>#DIV/0!</v>
      </c>
      <c r="T9" s="13"/>
      <c r="U9" s="14"/>
      <c r="V9" s="13"/>
      <c r="W9" s="8"/>
      <c r="X9" s="8"/>
      <c r="Y9" s="8"/>
      <c r="Z9" s="8"/>
      <c r="AA9" s="8"/>
      <c r="AB9" s="8"/>
      <c r="AC9" s="8"/>
      <c r="AD9" s="8"/>
      <c r="AE9" s="8"/>
      <c r="AF9" s="8"/>
      <c r="AG9" s="13"/>
      <c r="AH9" s="13"/>
      <c r="AI9" s="13"/>
      <c r="AJ9" s="9"/>
      <c r="AK9" s="9"/>
      <c r="AL9" s="9"/>
      <c r="AM9" s="9"/>
    </row>
    <row r="10" spans="1:39" ht="14.25" customHeight="1" x14ac:dyDescent="0.35">
      <c r="A10" s="2"/>
      <c r="B10" s="195" t="s">
        <v>15</v>
      </c>
      <c r="C10" s="189"/>
      <c r="D10" s="189"/>
      <c r="E10" s="22">
        <v>0</v>
      </c>
      <c r="F10" s="2"/>
      <c r="G10" s="2"/>
      <c r="H10" s="3"/>
      <c r="I10" s="3"/>
      <c r="J10" s="4"/>
      <c r="K10" s="23"/>
      <c r="L10" s="12"/>
      <c r="M10" s="7" t="s">
        <v>16</v>
      </c>
      <c r="N10" s="7"/>
      <c r="O10" s="13">
        <f t="shared" si="0"/>
        <v>0</v>
      </c>
      <c r="P10" s="14" t="str">
        <f t="shared" si="1"/>
        <v/>
      </c>
      <c r="Q10" s="13">
        <f t="shared" si="2"/>
        <v>0</v>
      </c>
      <c r="R10" s="13">
        <f t="shared" si="3"/>
        <v>0</v>
      </c>
      <c r="S10" s="21" t="e">
        <f t="shared" si="4"/>
        <v>#DIV/0!</v>
      </c>
      <c r="T10" s="24"/>
      <c r="U10" s="25"/>
      <c r="V10" s="26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6"/>
      <c r="AH10" s="26"/>
      <c r="AI10" s="26"/>
      <c r="AJ10" s="9"/>
      <c r="AK10" s="9"/>
      <c r="AL10" s="9"/>
      <c r="AM10" s="9"/>
    </row>
    <row r="11" spans="1:39" ht="14.25" customHeight="1" x14ac:dyDescent="0.35">
      <c r="B11" s="27"/>
      <c r="C11" s="27"/>
      <c r="D11" s="28"/>
      <c r="E11" s="29"/>
      <c r="G11" s="30"/>
      <c r="J11" s="23"/>
      <c r="K11" s="23"/>
      <c r="L11" s="12"/>
      <c r="M11" s="7" t="s">
        <v>17</v>
      </c>
      <c r="N11" s="7"/>
      <c r="O11" s="13">
        <f t="shared" si="0"/>
        <v>0</v>
      </c>
      <c r="P11" s="14" t="str">
        <f t="shared" si="1"/>
        <v/>
      </c>
      <c r="Q11" s="13">
        <f t="shared" si="2"/>
        <v>0</v>
      </c>
      <c r="R11" s="13">
        <f t="shared" si="3"/>
        <v>0</v>
      </c>
      <c r="S11" s="21" t="e">
        <f t="shared" si="4"/>
        <v>#DIV/0!</v>
      </c>
      <c r="T11" s="7"/>
      <c r="U11" s="24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9"/>
      <c r="AK11" s="9"/>
      <c r="AL11" s="9"/>
      <c r="AM11" s="9"/>
    </row>
    <row r="12" spans="1:39" ht="14.25" customHeight="1" x14ac:dyDescent="0.35">
      <c r="B12" s="27"/>
      <c r="C12" s="27"/>
      <c r="D12" s="28"/>
      <c r="E12" s="29"/>
      <c r="H12" s="30"/>
      <c r="J12" s="23"/>
      <c r="K12" s="23"/>
      <c r="L12" s="12"/>
      <c r="M12" s="7" t="s">
        <v>18</v>
      </c>
      <c r="N12" s="7"/>
      <c r="O12" s="13">
        <f t="shared" si="0"/>
        <v>0</v>
      </c>
      <c r="P12" s="14" t="str">
        <f t="shared" si="1"/>
        <v/>
      </c>
      <c r="Q12" s="13">
        <f t="shared" si="2"/>
        <v>0</v>
      </c>
      <c r="R12" s="13">
        <f t="shared" si="3"/>
        <v>0</v>
      </c>
      <c r="S12" s="21" t="e">
        <f t="shared" si="4"/>
        <v>#DIV/0!</v>
      </c>
      <c r="T12" s="7"/>
      <c r="U12" s="24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9"/>
      <c r="AK12" s="9"/>
      <c r="AL12" s="9"/>
      <c r="AM12" s="9"/>
    </row>
    <row r="13" spans="1:39" ht="14.25" customHeight="1" x14ac:dyDescent="0.35">
      <c r="B13" s="27"/>
      <c r="C13" s="27"/>
      <c r="D13" s="28"/>
      <c r="E13" s="29"/>
      <c r="H13" s="30"/>
      <c r="I13" s="31"/>
      <c r="J13" s="11"/>
      <c r="K13" s="11"/>
      <c r="L13" s="7"/>
      <c r="M13" s="12" t="s">
        <v>19</v>
      </c>
      <c r="N13" s="12"/>
      <c r="O13" s="24">
        <f>SUM(O6:O12)</f>
        <v>0</v>
      </c>
      <c r="P13" s="25" t="str">
        <f t="shared" si="1"/>
        <v/>
      </c>
      <c r="Q13" s="24">
        <f>SUM(Q6:Q12)</f>
        <v>0</v>
      </c>
      <c r="R13" s="13"/>
      <c r="S13" s="7"/>
      <c r="T13" s="7"/>
      <c r="U13" s="13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9"/>
      <c r="AK13" s="9"/>
      <c r="AL13" s="9"/>
      <c r="AM13" s="9"/>
    </row>
    <row r="14" spans="1:39" ht="14.25" customHeight="1" x14ac:dyDescent="0.35">
      <c r="B14" s="27"/>
      <c r="C14" s="27"/>
      <c r="D14" s="28"/>
      <c r="E14" s="29"/>
      <c r="H14" s="30"/>
      <c r="J14" s="11"/>
      <c r="K14" s="11"/>
      <c r="L14" s="7"/>
      <c r="M14" s="7"/>
      <c r="N14" s="7"/>
      <c r="O14" s="13"/>
      <c r="P14" s="13"/>
      <c r="Q14" s="14"/>
      <c r="R14" s="26"/>
      <c r="S14" s="7"/>
      <c r="T14" s="7"/>
      <c r="U14" s="2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9"/>
      <c r="AK14" s="9"/>
      <c r="AL14" s="9"/>
      <c r="AM14" s="9"/>
    </row>
    <row r="15" spans="1:39" ht="14.25" customHeight="1" x14ac:dyDescent="0.35">
      <c r="B15" s="27"/>
      <c r="C15" s="27"/>
      <c r="D15" s="28"/>
      <c r="E15" s="29"/>
      <c r="H15" s="30"/>
      <c r="J15" s="11"/>
      <c r="K15" s="11"/>
      <c r="L15" s="7"/>
      <c r="M15" s="7"/>
      <c r="N15" s="7"/>
      <c r="O15" s="13"/>
      <c r="P15" s="13"/>
      <c r="Q15" s="14"/>
      <c r="R15" s="26"/>
      <c r="S15" s="7"/>
      <c r="T15" s="7"/>
      <c r="U15" s="26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9"/>
      <c r="AK15" s="9"/>
      <c r="AL15" s="9"/>
      <c r="AM15" s="9"/>
    </row>
    <row r="16" spans="1:39" ht="14.25" customHeight="1" x14ac:dyDescent="0.35">
      <c r="B16" s="27"/>
      <c r="C16" s="27"/>
      <c r="D16" s="28"/>
      <c r="E16" s="29"/>
      <c r="H16" s="30"/>
      <c r="J16" s="11"/>
      <c r="K16" s="11"/>
      <c r="L16" s="7"/>
      <c r="M16" s="7"/>
      <c r="N16" s="7"/>
      <c r="O16" s="13"/>
      <c r="P16" s="13"/>
      <c r="Q16" s="14"/>
      <c r="R16" s="26"/>
      <c r="S16" s="7"/>
      <c r="T16" s="7"/>
      <c r="U16" s="26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9"/>
      <c r="AK16" s="9"/>
      <c r="AL16" s="9"/>
      <c r="AM16" s="9"/>
    </row>
    <row r="17" spans="1:39" ht="14.25" customHeight="1" x14ac:dyDescent="0.35">
      <c r="B17" s="27"/>
      <c r="C17" s="27"/>
      <c r="D17" s="28"/>
      <c r="E17" s="29"/>
      <c r="J17" s="32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9"/>
      <c r="AK17" s="9"/>
      <c r="AL17" s="9"/>
      <c r="AM17" s="9"/>
    </row>
    <row r="18" spans="1:39" ht="14.25" customHeight="1" x14ac:dyDescent="0.35">
      <c r="B18" s="27"/>
      <c r="C18" s="27"/>
      <c r="D18" s="28"/>
      <c r="E18" s="29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9"/>
      <c r="AK18" s="9"/>
      <c r="AL18" s="9"/>
      <c r="AM18" s="9"/>
    </row>
    <row r="19" spans="1:39" ht="13.5" customHeight="1" x14ac:dyDescent="0.35">
      <c r="J19" s="5"/>
      <c r="K19" s="5"/>
      <c r="L19" s="6"/>
      <c r="M19" s="6"/>
      <c r="N19" s="6"/>
      <c r="O19" s="6"/>
      <c r="P19" s="7"/>
      <c r="Q19" s="7"/>
      <c r="R19" s="7"/>
      <c r="S19" s="7"/>
      <c r="T19" s="7"/>
      <c r="U19" s="7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9"/>
      <c r="AK19" s="9"/>
      <c r="AL19" s="9"/>
      <c r="AM19" s="9"/>
    </row>
    <row r="20" spans="1:39" ht="45" customHeight="1" x14ac:dyDescent="0.35">
      <c r="A20" s="34"/>
      <c r="B20" s="35" t="s">
        <v>20</v>
      </c>
      <c r="C20" s="35" t="s">
        <v>21</v>
      </c>
      <c r="D20" s="35" t="s">
        <v>22</v>
      </c>
      <c r="E20" s="35" t="s">
        <v>23</v>
      </c>
      <c r="F20" s="35" t="s">
        <v>24</v>
      </c>
      <c r="G20" s="35" t="s">
        <v>25</v>
      </c>
      <c r="H20" s="35" t="s">
        <v>26</v>
      </c>
      <c r="I20" s="36" t="s">
        <v>27</v>
      </c>
      <c r="J20" s="37" t="s">
        <v>28</v>
      </c>
      <c r="K20" s="37" t="s">
        <v>29</v>
      </c>
      <c r="L20" s="37" t="s">
        <v>30</v>
      </c>
      <c r="M20" s="37" t="s">
        <v>31</v>
      </c>
      <c r="N20" s="37" t="s">
        <v>32</v>
      </c>
      <c r="O20" s="38" t="s">
        <v>33</v>
      </c>
      <c r="P20" s="37" t="s">
        <v>34</v>
      </c>
      <c r="Q20" s="39" t="s">
        <v>35</v>
      </c>
      <c r="R20" s="37" t="s">
        <v>36</v>
      </c>
      <c r="S20" s="37" t="s">
        <v>37</v>
      </c>
      <c r="T20" s="37" t="s">
        <v>38</v>
      </c>
      <c r="U20" s="40" t="s">
        <v>39</v>
      </c>
      <c r="V20" s="41" t="s">
        <v>40</v>
      </c>
      <c r="W20" s="37" t="s">
        <v>41</v>
      </c>
      <c r="X20" s="42" t="s">
        <v>42</v>
      </c>
      <c r="Y20" s="42" t="s">
        <v>43</v>
      </c>
      <c r="Z20" s="42" t="s">
        <v>44</v>
      </c>
      <c r="AA20" s="42" t="s">
        <v>45</v>
      </c>
      <c r="AB20" s="42" t="s">
        <v>46</v>
      </c>
      <c r="AC20" s="42" t="s">
        <v>47</v>
      </c>
      <c r="AD20" s="42" t="s">
        <v>48</v>
      </c>
      <c r="AE20" s="42" t="s">
        <v>49</v>
      </c>
      <c r="AF20" s="42" t="s">
        <v>50</v>
      </c>
      <c r="AG20" s="41" t="s">
        <v>51</v>
      </c>
      <c r="AH20" s="43" t="s">
        <v>52</v>
      </c>
      <c r="AI20" s="44" t="s">
        <v>53</v>
      </c>
    </row>
    <row r="21" spans="1:39" ht="14.25" customHeight="1" x14ac:dyDescent="0.35">
      <c r="B21" s="45"/>
      <c r="C21" s="46"/>
      <c r="D21" s="47"/>
      <c r="E21" s="48"/>
      <c r="F21" s="49"/>
      <c r="G21" s="49"/>
      <c r="H21" s="47"/>
      <c r="I21" s="46"/>
      <c r="J21" s="32"/>
      <c r="K21" s="32"/>
      <c r="L21" s="33"/>
      <c r="M21" s="33"/>
      <c r="N21" s="33"/>
      <c r="O21" s="33"/>
      <c r="P21" s="50"/>
      <c r="Q21" s="50"/>
      <c r="R21" s="50"/>
      <c r="S21" s="50"/>
      <c r="T21" s="50"/>
      <c r="U21" s="50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2"/>
      <c r="AK21" s="52"/>
      <c r="AL21" s="52"/>
      <c r="AM21" s="52"/>
    </row>
    <row r="22" spans="1:39" ht="14.25" customHeight="1" x14ac:dyDescent="0.35">
      <c r="B22" s="45"/>
      <c r="C22" s="46"/>
      <c r="D22" s="47"/>
      <c r="E22" s="48"/>
      <c r="F22" s="49"/>
      <c r="G22" s="49"/>
      <c r="H22" s="47"/>
      <c r="I22" s="46"/>
      <c r="J22" s="32"/>
      <c r="K22" s="32"/>
      <c r="L22" s="33"/>
      <c r="M22" s="33"/>
      <c r="N22" s="33"/>
      <c r="O22" s="33"/>
      <c r="P22" s="50"/>
      <c r="Q22" s="50"/>
      <c r="R22" s="50"/>
      <c r="S22" s="50"/>
      <c r="T22" s="50"/>
      <c r="U22" s="50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2"/>
      <c r="AK22" s="52"/>
      <c r="AL22" s="52"/>
      <c r="AM22" s="52"/>
    </row>
    <row r="23" spans="1:39" ht="14.25" customHeight="1" x14ac:dyDescent="0.35">
      <c r="B23" s="45"/>
      <c r="C23" s="46"/>
      <c r="D23" s="47"/>
      <c r="E23" s="48"/>
      <c r="F23" s="49"/>
      <c r="G23" s="49"/>
      <c r="H23" s="47"/>
      <c r="I23" s="46"/>
      <c r="J23" s="32"/>
      <c r="K23" s="32"/>
      <c r="L23" s="33"/>
      <c r="M23" s="33"/>
      <c r="N23" s="33"/>
      <c r="O23" s="33"/>
      <c r="P23" s="50"/>
      <c r="Q23" s="50"/>
      <c r="R23" s="50"/>
      <c r="S23" s="50"/>
      <c r="T23" s="50"/>
      <c r="U23" s="50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2"/>
      <c r="AK23" s="52"/>
      <c r="AL23" s="52"/>
      <c r="AM23" s="52"/>
    </row>
    <row r="24" spans="1:39" ht="14.25" customHeight="1" x14ac:dyDescent="0.35">
      <c r="B24" s="45"/>
      <c r="C24" s="46"/>
      <c r="D24" s="47"/>
      <c r="E24" s="48"/>
      <c r="F24" s="49"/>
      <c r="G24" s="49"/>
      <c r="H24" s="47"/>
      <c r="I24" s="46"/>
      <c r="J24" s="32"/>
      <c r="K24" s="32"/>
      <c r="L24" s="33"/>
      <c r="M24" s="33"/>
      <c r="N24" s="33"/>
      <c r="O24" s="33"/>
      <c r="P24" s="50"/>
      <c r="Q24" s="50"/>
      <c r="R24" s="50"/>
      <c r="S24" s="50"/>
      <c r="T24" s="50"/>
      <c r="U24" s="50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2"/>
      <c r="AK24" s="52"/>
      <c r="AL24" s="52"/>
      <c r="AM24" s="52"/>
    </row>
    <row r="25" spans="1:39" ht="14.25" customHeight="1" x14ac:dyDescent="0.35">
      <c r="B25" s="45"/>
      <c r="C25" s="46"/>
      <c r="D25" s="47"/>
      <c r="E25" s="48"/>
      <c r="F25" s="49"/>
      <c r="G25" s="49"/>
      <c r="H25" s="47"/>
      <c r="I25" s="46"/>
      <c r="J25" s="32"/>
      <c r="K25" s="32"/>
      <c r="L25" s="33"/>
      <c r="M25" s="33"/>
      <c r="N25" s="33"/>
      <c r="O25" s="33"/>
      <c r="P25" s="50"/>
      <c r="Q25" s="50"/>
      <c r="R25" s="50"/>
      <c r="S25" s="50"/>
      <c r="T25" s="50"/>
      <c r="U25" s="50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2"/>
      <c r="AK25" s="52"/>
      <c r="AL25" s="52"/>
      <c r="AM25" s="52"/>
    </row>
    <row r="26" spans="1:39" ht="14.25" customHeight="1" x14ac:dyDescent="0.35">
      <c r="B26" s="45"/>
      <c r="C26" s="46"/>
      <c r="D26" s="47"/>
      <c r="E26" s="48"/>
      <c r="F26" s="49"/>
      <c r="G26" s="49"/>
      <c r="H26" s="47"/>
      <c r="I26" s="46"/>
      <c r="J26" s="32"/>
      <c r="K26" s="32"/>
      <c r="L26" s="33"/>
      <c r="M26" s="33"/>
      <c r="N26" s="33"/>
      <c r="O26" s="33"/>
      <c r="P26" s="50"/>
      <c r="Q26" s="50"/>
      <c r="R26" s="50"/>
      <c r="S26" s="50"/>
      <c r="T26" s="50"/>
      <c r="U26" s="50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2"/>
      <c r="AK26" s="52"/>
      <c r="AL26" s="52"/>
      <c r="AM26" s="52"/>
    </row>
    <row r="27" spans="1:39" ht="14.25" customHeight="1" x14ac:dyDescent="0.35">
      <c r="B27" s="45"/>
      <c r="C27" s="46"/>
      <c r="D27" s="47"/>
      <c r="E27" s="48"/>
      <c r="F27" s="49"/>
      <c r="G27" s="49"/>
      <c r="H27" s="47"/>
      <c r="I27" s="46"/>
      <c r="J27" s="32"/>
      <c r="K27" s="32"/>
      <c r="L27" s="33"/>
      <c r="M27" s="33"/>
      <c r="N27" s="33"/>
      <c r="O27" s="33"/>
      <c r="P27" s="50"/>
      <c r="Q27" s="50"/>
      <c r="R27" s="50"/>
      <c r="S27" s="50"/>
      <c r="T27" s="50"/>
      <c r="U27" s="50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2"/>
      <c r="AK27" s="52"/>
      <c r="AL27" s="52"/>
      <c r="AM27" s="52"/>
    </row>
    <row r="28" spans="1:39" ht="14.25" customHeight="1" x14ac:dyDescent="0.35">
      <c r="B28" s="45"/>
      <c r="C28" s="46"/>
      <c r="D28" s="47"/>
      <c r="E28" s="48"/>
      <c r="F28" s="49"/>
      <c r="G28" s="49"/>
      <c r="H28" s="47"/>
      <c r="I28" s="46"/>
      <c r="J28" s="32"/>
      <c r="K28" s="32"/>
      <c r="L28" s="33"/>
      <c r="M28" s="33"/>
      <c r="N28" s="33"/>
      <c r="O28" s="33"/>
      <c r="P28" s="50"/>
      <c r="Q28" s="50"/>
      <c r="R28" s="50"/>
      <c r="S28" s="50"/>
      <c r="T28" s="50"/>
      <c r="U28" s="50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2"/>
      <c r="AK28" s="52"/>
      <c r="AL28" s="52"/>
      <c r="AM28" s="52"/>
    </row>
    <row r="29" spans="1:39" ht="14.25" customHeight="1" x14ac:dyDescent="0.35">
      <c r="B29" s="45"/>
      <c r="C29" s="46"/>
      <c r="D29" s="47"/>
      <c r="E29" s="48"/>
      <c r="F29" s="49"/>
      <c r="G29" s="49"/>
      <c r="H29" s="47"/>
      <c r="I29" s="46"/>
      <c r="J29" s="32"/>
      <c r="K29" s="32"/>
      <c r="L29" s="33"/>
      <c r="M29" s="33"/>
      <c r="N29" s="33"/>
      <c r="O29" s="33"/>
      <c r="P29" s="50"/>
      <c r="Q29" s="50"/>
      <c r="R29" s="50"/>
      <c r="S29" s="50"/>
      <c r="T29" s="50"/>
      <c r="U29" s="50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2"/>
      <c r="AK29" s="52"/>
      <c r="AL29" s="52"/>
      <c r="AM29" s="52"/>
    </row>
    <row r="30" spans="1:39" ht="14.25" customHeight="1" x14ac:dyDescent="0.35">
      <c r="B30" s="45"/>
      <c r="C30" s="46"/>
      <c r="D30" s="47"/>
      <c r="E30" s="48"/>
      <c r="F30" s="49"/>
      <c r="G30" s="49"/>
      <c r="H30" s="47"/>
      <c r="I30" s="46"/>
      <c r="J30" s="32"/>
      <c r="K30" s="32"/>
      <c r="L30" s="33"/>
      <c r="M30" s="33"/>
      <c r="N30" s="33"/>
      <c r="O30" s="33"/>
      <c r="P30" s="50"/>
      <c r="Q30" s="50"/>
      <c r="R30" s="50"/>
      <c r="S30" s="50"/>
      <c r="T30" s="50"/>
      <c r="U30" s="50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2"/>
      <c r="AK30" s="52"/>
      <c r="AL30" s="52"/>
      <c r="AM30" s="52"/>
    </row>
    <row r="31" spans="1:39" ht="14.25" customHeight="1" x14ac:dyDescent="0.35">
      <c r="B31" s="45"/>
      <c r="C31" s="46"/>
      <c r="D31" s="47"/>
      <c r="E31" s="48"/>
      <c r="F31" s="49"/>
      <c r="G31" s="49"/>
      <c r="H31" s="47"/>
      <c r="I31" s="46"/>
      <c r="J31" s="32"/>
      <c r="K31" s="32"/>
      <c r="L31" s="33"/>
      <c r="M31" s="33"/>
      <c r="N31" s="33"/>
      <c r="O31" s="33"/>
      <c r="P31" s="50"/>
      <c r="Q31" s="50"/>
      <c r="R31" s="50"/>
      <c r="S31" s="50"/>
      <c r="T31" s="50"/>
      <c r="U31" s="50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2"/>
      <c r="AK31" s="52"/>
      <c r="AL31" s="52"/>
      <c r="AM31" s="52"/>
    </row>
    <row r="32" spans="1:39" ht="14.25" customHeight="1" x14ac:dyDescent="0.35">
      <c r="B32" s="45"/>
      <c r="C32" s="46"/>
      <c r="D32" s="47"/>
      <c r="E32" s="48"/>
      <c r="F32" s="49"/>
      <c r="G32" s="49"/>
      <c r="H32" s="47"/>
      <c r="I32" s="46"/>
      <c r="J32" s="32"/>
      <c r="K32" s="32"/>
      <c r="L32" s="33"/>
      <c r="M32" s="33"/>
      <c r="N32" s="33"/>
      <c r="O32" s="33"/>
      <c r="P32" s="50"/>
      <c r="Q32" s="50"/>
      <c r="R32" s="50"/>
      <c r="S32" s="50"/>
      <c r="T32" s="50"/>
      <c r="U32" s="50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2"/>
      <c r="AK32" s="52"/>
      <c r="AL32" s="52"/>
      <c r="AM32" s="52"/>
    </row>
    <row r="33" spans="2:39" ht="14.25" customHeight="1" x14ac:dyDescent="0.35">
      <c r="B33" s="45"/>
      <c r="C33" s="46"/>
      <c r="D33" s="47"/>
      <c r="E33" s="48"/>
      <c r="F33" s="49"/>
      <c r="G33" s="49"/>
      <c r="H33" s="47"/>
      <c r="I33" s="46"/>
      <c r="J33" s="32"/>
      <c r="K33" s="32"/>
      <c r="L33" s="33"/>
      <c r="M33" s="33"/>
      <c r="N33" s="33"/>
      <c r="O33" s="33"/>
      <c r="P33" s="50"/>
      <c r="Q33" s="50"/>
      <c r="R33" s="50"/>
      <c r="S33" s="50"/>
      <c r="T33" s="50"/>
      <c r="U33" s="50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2"/>
      <c r="AK33" s="52"/>
      <c r="AL33" s="52"/>
      <c r="AM33" s="52"/>
    </row>
    <row r="34" spans="2:39" ht="14.25" customHeight="1" x14ac:dyDescent="0.35">
      <c r="B34" s="45"/>
      <c r="C34" s="46"/>
      <c r="D34" s="47"/>
      <c r="E34" s="48"/>
      <c r="F34" s="49"/>
      <c r="G34" s="49"/>
      <c r="H34" s="47"/>
      <c r="I34" s="46"/>
      <c r="J34" s="32"/>
      <c r="K34" s="32"/>
      <c r="L34" s="33"/>
      <c r="M34" s="33"/>
      <c r="N34" s="33"/>
      <c r="O34" s="33"/>
      <c r="P34" s="50"/>
      <c r="Q34" s="50"/>
      <c r="R34" s="50"/>
      <c r="S34" s="50"/>
      <c r="T34" s="50"/>
      <c r="U34" s="50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2"/>
      <c r="AK34" s="52"/>
      <c r="AL34" s="52"/>
      <c r="AM34" s="52"/>
    </row>
    <row r="35" spans="2:39" ht="14.25" customHeight="1" x14ac:dyDescent="0.35">
      <c r="B35" s="45"/>
      <c r="C35" s="46"/>
      <c r="D35" s="47"/>
      <c r="E35" s="48"/>
      <c r="F35" s="49"/>
      <c r="G35" s="49"/>
      <c r="H35" s="47"/>
      <c r="I35" s="46"/>
      <c r="J35" s="32"/>
      <c r="K35" s="32"/>
      <c r="L35" s="33"/>
      <c r="M35" s="33"/>
      <c r="N35" s="33"/>
      <c r="O35" s="33"/>
      <c r="P35" s="50"/>
      <c r="Q35" s="50"/>
      <c r="R35" s="50"/>
      <c r="S35" s="50"/>
      <c r="T35" s="50"/>
      <c r="U35" s="50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2"/>
      <c r="AK35" s="52"/>
      <c r="AL35" s="52"/>
      <c r="AM35" s="52"/>
    </row>
    <row r="36" spans="2:39" ht="14.25" customHeight="1" x14ac:dyDescent="0.35">
      <c r="B36" s="45"/>
      <c r="C36" s="46"/>
      <c r="D36" s="47"/>
      <c r="E36" s="48"/>
      <c r="F36" s="49"/>
      <c r="G36" s="49"/>
      <c r="H36" s="47"/>
      <c r="I36" s="46"/>
      <c r="J36" s="32"/>
      <c r="K36" s="32"/>
      <c r="L36" s="33"/>
      <c r="M36" s="33"/>
      <c r="N36" s="33"/>
      <c r="O36" s="33"/>
      <c r="P36" s="50"/>
      <c r="Q36" s="50"/>
      <c r="R36" s="50"/>
      <c r="S36" s="50"/>
      <c r="T36" s="50"/>
      <c r="U36" s="50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2"/>
      <c r="AK36" s="52"/>
      <c r="AL36" s="52"/>
      <c r="AM36" s="52"/>
    </row>
    <row r="37" spans="2:39" ht="14.25" customHeight="1" x14ac:dyDescent="0.35">
      <c r="B37" s="45"/>
      <c r="C37" s="46"/>
      <c r="D37" s="47"/>
      <c r="E37" s="48"/>
      <c r="F37" s="49"/>
      <c r="G37" s="49"/>
      <c r="H37" s="47"/>
      <c r="I37" s="46"/>
      <c r="J37" s="32"/>
      <c r="K37" s="32"/>
      <c r="L37" s="33"/>
      <c r="M37" s="33"/>
      <c r="N37" s="33"/>
      <c r="O37" s="33"/>
      <c r="P37" s="50"/>
      <c r="Q37" s="50"/>
      <c r="R37" s="50"/>
      <c r="S37" s="50"/>
      <c r="T37" s="50"/>
      <c r="U37" s="50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2"/>
      <c r="AK37" s="52"/>
      <c r="AL37" s="52"/>
      <c r="AM37" s="52"/>
    </row>
    <row r="38" spans="2:39" ht="14.25" customHeight="1" x14ac:dyDescent="0.35">
      <c r="B38" s="45"/>
      <c r="C38" s="46"/>
      <c r="D38" s="47"/>
      <c r="E38" s="48"/>
      <c r="F38" s="49"/>
      <c r="G38" s="49"/>
      <c r="H38" s="47"/>
      <c r="I38" s="46"/>
      <c r="J38" s="32"/>
      <c r="K38" s="32"/>
      <c r="L38" s="33"/>
      <c r="M38" s="33"/>
      <c r="N38" s="33"/>
      <c r="O38" s="33"/>
      <c r="P38" s="50"/>
      <c r="Q38" s="50"/>
      <c r="R38" s="50"/>
      <c r="S38" s="50"/>
      <c r="T38" s="50"/>
      <c r="U38" s="50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2"/>
      <c r="AK38" s="52"/>
      <c r="AL38" s="52"/>
      <c r="AM38" s="52"/>
    </row>
    <row r="39" spans="2:39" ht="14.25" customHeight="1" x14ac:dyDescent="0.35">
      <c r="B39" s="45"/>
      <c r="C39" s="46"/>
      <c r="D39" s="47"/>
      <c r="E39" s="48"/>
      <c r="F39" s="49"/>
      <c r="G39" s="49"/>
      <c r="H39" s="47"/>
      <c r="I39" s="46"/>
      <c r="J39" s="32"/>
      <c r="K39" s="32"/>
      <c r="L39" s="33"/>
      <c r="M39" s="33"/>
      <c r="N39" s="33"/>
      <c r="O39" s="33"/>
      <c r="P39" s="50"/>
      <c r="Q39" s="50"/>
      <c r="R39" s="50"/>
      <c r="S39" s="50"/>
      <c r="T39" s="50"/>
      <c r="U39" s="50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2"/>
      <c r="AK39" s="52"/>
      <c r="AL39" s="52"/>
      <c r="AM39" s="52"/>
    </row>
    <row r="40" spans="2:39" ht="14.25" customHeight="1" x14ac:dyDescent="0.35">
      <c r="B40" s="45"/>
      <c r="C40" s="46"/>
      <c r="D40" s="47"/>
      <c r="E40" s="48"/>
      <c r="F40" s="49"/>
      <c r="G40" s="49"/>
      <c r="H40" s="47"/>
      <c r="I40" s="46"/>
      <c r="J40" s="32"/>
      <c r="K40" s="32"/>
      <c r="L40" s="33"/>
      <c r="M40" s="33"/>
      <c r="N40" s="33"/>
      <c r="O40" s="33"/>
      <c r="P40" s="50"/>
      <c r="Q40" s="50"/>
      <c r="R40" s="50"/>
      <c r="S40" s="50"/>
      <c r="T40" s="50"/>
      <c r="U40" s="50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2"/>
      <c r="AK40" s="52"/>
      <c r="AL40" s="52"/>
      <c r="AM40" s="52"/>
    </row>
    <row r="41" spans="2:39" ht="14.25" customHeight="1" x14ac:dyDescent="0.35">
      <c r="B41" s="45"/>
      <c r="C41" s="46"/>
      <c r="D41" s="47"/>
      <c r="E41" s="48"/>
      <c r="F41" s="49"/>
      <c r="G41" s="49"/>
      <c r="H41" s="47"/>
      <c r="I41" s="46"/>
      <c r="J41" s="32"/>
      <c r="K41" s="32"/>
      <c r="L41" s="33"/>
      <c r="M41" s="33"/>
      <c r="N41" s="33"/>
      <c r="O41" s="33"/>
      <c r="P41" s="50"/>
      <c r="Q41" s="50"/>
      <c r="R41" s="50"/>
      <c r="S41" s="50"/>
      <c r="T41" s="50"/>
      <c r="U41" s="50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2"/>
      <c r="AK41" s="52"/>
      <c r="AL41" s="52"/>
      <c r="AM41" s="52"/>
    </row>
    <row r="42" spans="2:39" ht="14.25" customHeight="1" x14ac:dyDescent="0.35">
      <c r="B42" s="45"/>
      <c r="C42" s="46"/>
      <c r="D42" s="47"/>
      <c r="E42" s="48"/>
      <c r="F42" s="49"/>
      <c r="G42" s="49"/>
      <c r="H42" s="47"/>
      <c r="I42" s="46"/>
      <c r="J42" s="32"/>
      <c r="K42" s="32"/>
      <c r="L42" s="33"/>
      <c r="M42" s="33"/>
      <c r="N42" s="33"/>
      <c r="O42" s="33"/>
      <c r="P42" s="50"/>
      <c r="Q42" s="50"/>
      <c r="R42" s="50"/>
      <c r="S42" s="50"/>
      <c r="T42" s="50"/>
      <c r="U42" s="50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2"/>
      <c r="AK42" s="52"/>
      <c r="AL42" s="52"/>
      <c r="AM42" s="52"/>
    </row>
    <row r="43" spans="2:39" ht="14.25" customHeight="1" x14ac:dyDescent="0.35">
      <c r="B43" s="45"/>
      <c r="C43" s="46"/>
      <c r="D43" s="47"/>
      <c r="E43" s="48"/>
      <c r="F43" s="49"/>
      <c r="G43" s="49"/>
      <c r="H43" s="47"/>
      <c r="I43" s="46"/>
      <c r="J43" s="32"/>
      <c r="K43" s="32"/>
      <c r="L43" s="33"/>
      <c r="M43" s="33"/>
      <c r="N43" s="33"/>
      <c r="O43" s="33"/>
      <c r="P43" s="50"/>
      <c r="Q43" s="50"/>
      <c r="R43" s="50"/>
      <c r="S43" s="50"/>
      <c r="T43" s="50"/>
      <c r="U43" s="50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2"/>
      <c r="AK43" s="52"/>
      <c r="AL43" s="52"/>
      <c r="AM43" s="52"/>
    </row>
    <row r="44" spans="2:39" ht="14.25" customHeight="1" x14ac:dyDescent="0.35">
      <c r="B44" s="45"/>
      <c r="C44" s="46"/>
      <c r="D44" s="47"/>
      <c r="E44" s="48"/>
      <c r="F44" s="49"/>
      <c r="G44" s="49"/>
      <c r="H44" s="47"/>
      <c r="I44" s="46"/>
      <c r="J44" s="32"/>
      <c r="K44" s="32"/>
      <c r="L44" s="33"/>
      <c r="M44" s="33"/>
      <c r="N44" s="33"/>
      <c r="O44" s="33"/>
      <c r="P44" s="50"/>
      <c r="Q44" s="50"/>
      <c r="R44" s="50"/>
      <c r="S44" s="50"/>
      <c r="T44" s="50"/>
      <c r="U44" s="50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2"/>
      <c r="AK44" s="52"/>
      <c r="AL44" s="52"/>
      <c r="AM44" s="52"/>
    </row>
    <row r="45" spans="2:39" ht="14.25" customHeight="1" x14ac:dyDescent="0.35">
      <c r="B45" s="45"/>
      <c r="C45" s="46"/>
      <c r="D45" s="47"/>
      <c r="E45" s="48"/>
      <c r="F45" s="49"/>
      <c r="G45" s="49"/>
      <c r="H45" s="47"/>
      <c r="I45" s="46"/>
      <c r="J45" s="32"/>
      <c r="K45" s="32"/>
      <c r="L45" s="33"/>
      <c r="M45" s="33"/>
      <c r="N45" s="33"/>
      <c r="O45" s="33"/>
      <c r="P45" s="50"/>
      <c r="Q45" s="50"/>
      <c r="R45" s="50"/>
      <c r="S45" s="50"/>
      <c r="T45" s="50"/>
      <c r="U45" s="50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2"/>
      <c r="AK45" s="52"/>
      <c r="AL45" s="52"/>
      <c r="AM45" s="52"/>
    </row>
    <row r="46" spans="2:39" ht="14.25" customHeight="1" x14ac:dyDescent="0.35">
      <c r="B46" s="45"/>
      <c r="C46" s="46"/>
      <c r="D46" s="47"/>
      <c r="E46" s="48"/>
      <c r="F46" s="49"/>
      <c r="G46" s="49"/>
      <c r="H46" s="47"/>
      <c r="I46" s="46"/>
      <c r="J46" s="32"/>
      <c r="K46" s="32"/>
      <c r="L46" s="33"/>
      <c r="M46" s="33"/>
      <c r="N46" s="33"/>
      <c r="O46" s="33"/>
      <c r="P46" s="50"/>
      <c r="Q46" s="50"/>
      <c r="R46" s="50"/>
      <c r="S46" s="50"/>
      <c r="T46" s="50"/>
      <c r="U46" s="50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2"/>
      <c r="AK46" s="52"/>
      <c r="AL46" s="52"/>
      <c r="AM46" s="52"/>
    </row>
    <row r="47" spans="2:39" ht="14.25" customHeight="1" x14ac:dyDescent="0.35">
      <c r="B47" s="45"/>
      <c r="C47" s="46"/>
      <c r="D47" s="47"/>
      <c r="E47" s="48"/>
      <c r="F47" s="49"/>
      <c r="G47" s="49"/>
      <c r="H47" s="47"/>
      <c r="I47" s="46"/>
      <c r="J47" s="32"/>
      <c r="K47" s="32"/>
      <c r="L47" s="33"/>
      <c r="M47" s="33"/>
      <c r="N47" s="33"/>
      <c r="O47" s="33"/>
      <c r="P47" s="50"/>
      <c r="Q47" s="50"/>
      <c r="R47" s="50"/>
      <c r="S47" s="50"/>
      <c r="T47" s="50"/>
      <c r="U47" s="50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2"/>
      <c r="AK47" s="52"/>
      <c r="AL47" s="52"/>
      <c r="AM47" s="52"/>
    </row>
    <row r="48" spans="2:39" ht="14.25" customHeight="1" x14ac:dyDescent="0.35">
      <c r="B48" s="45"/>
      <c r="C48" s="46"/>
      <c r="D48" s="47"/>
      <c r="E48" s="48"/>
      <c r="F48" s="49"/>
      <c r="G48" s="49"/>
      <c r="H48" s="47"/>
      <c r="I48" s="46"/>
      <c r="J48" s="32"/>
      <c r="K48" s="32"/>
      <c r="L48" s="33"/>
      <c r="M48" s="33"/>
      <c r="N48" s="33"/>
      <c r="O48" s="33"/>
      <c r="P48" s="50"/>
      <c r="Q48" s="50"/>
      <c r="R48" s="50"/>
      <c r="S48" s="50"/>
      <c r="T48" s="50"/>
      <c r="U48" s="50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2"/>
      <c r="AK48" s="52"/>
      <c r="AL48" s="52"/>
      <c r="AM48" s="52"/>
    </row>
    <row r="49" spans="2:39" ht="14.25" customHeight="1" x14ac:dyDescent="0.35">
      <c r="B49" s="45"/>
      <c r="C49" s="46"/>
      <c r="D49" s="47"/>
      <c r="E49" s="48"/>
      <c r="F49" s="49"/>
      <c r="G49" s="49"/>
      <c r="H49" s="47"/>
      <c r="I49" s="46"/>
      <c r="J49" s="32"/>
      <c r="K49" s="32"/>
      <c r="L49" s="33"/>
      <c r="M49" s="33"/>
      <c r="N49" s="33"/>
      <c r="O49" s="33"/>
      <c r="P49" s="50"/>
      <c r="Q49" s="50"/>
      <c r="R49" s="50"/>
      <c r="S49" s="50"/>
      <c r="T49" s="50"/>
      <c r="U49" s="50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2"/>
      <c r="AK49" s="52"/>
      <c r="AL49" s="52"/>
      <c r="AM49" s="52"/>
    </row>
    <row r="50" spans="2:39" ht="14.25" customHeight="1" x14ac:dyDescent="0.35">
      <c r="B50" s="45"/>
      <c r="C50" s="46"/>
      <c r="D50" s="47"/>
      <c r="E50" s="48"/>
      <c r="F50" s="49"/>
      <c r="G50" s="49"/>
      <c r="H50" s="47"/>
      <c r="I50" s="46"/>
      <c r="J50" s="32"/>
      <c r="K50" s="32"/>
      <c r="L50" s="33"/>
      <c r="M50" s="33"/>
      <c r="N50" s="33"/>
      <c r="O50" s="33"/>
      <c r="P50" s="50"/>
      <c r="Q50" s="50"/>
      <c r="R50" s="50"/>
      <c r="S50" s="50"/>
      <c r="T50" s="50"/>
      <c r="U50" s="50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2"/>
      <c r="AK50" s="52"/>
      <c r="AL50" s="52"/>
      <c r="AM50" s="52"/>
    </row>
    <row r="51" spans="2:39" ht="14.25" customHeight="1" x14ac:dyDescent="0.35">
      <c r="B51" s="45"/>
      <c r="C51" s="46"/>
      <c r="D51" s="47"/>
      <c r="E51" s="48"/>
      <c r="F51" s="49"/>
      <c r="G51" s="49"/>
      <c r="H51" s="47"/>
      <c r="I51" s="46"/>
      <c r="J51" s="32"/>
      <c r="K51" s="32"/>
      <c r="L51" s="33"/>
      <c r="M51" s="33"/>
      <c r="N51" s="33"/>
      <c r="O51" s="33"/>
      <c r="P51" s="50"/>
      <c r="Q51" s="50"/>
      <c r="R51" s="50"/>
      <c r="S51" s="50"/>
      <c r="T51" s="50"/>
      <c r="U51" s="50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2"/>
      <c r="AK51" s="52"/>
      <c r="AL51" s="52"/>
      <c r="AM51" s="52"/>
    </row>
    <row r="52" spans="2:39" ht="14.25" customHeight="1" x14ac:dyDescent="0.35">
      <c r="B52" s="45"/>
      <c r="C52" s="46"/>
      <c r="D52" s="47"/>
      <c r="E52" s="48"/>
      <c r="F52" s="49"/>
      <c r="G52" s="49"/>
      <c r="H52" s="47"/>
      <c r="I52" s="46"/>
      <c r="J52" s="32"/>
      <c r="K52" s="32"/>
      <c r="L52" s="33"/>
      <c r="M52" s="33"/>
      <c r="N52" s="33"/>
      <c r="O52" s="33"/>
      <c r="P52" s="50"/>
      <c r="Q52" s="50"/>
      <c r="R52" s="50"/>
      <c r="S52" s="50"/>
      <c r="T52" s="50"/>
      <c r="U52" s="50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2"/>
      <c r="AK52" s="52"/>
      <c r="AL52" s="52"/>
      <c r="AM52" s="52"/>
    </row>
    <row r="53" spans="2:39" ht="14.25" customHeight="1" x14ac:dyDescent="0.35">
      <c r="B53" s="45"/>
      <c r="C53" s="46"/>
      <c r="D53" s="47"/>
      <c r="E53" s="48"/>
      <c r="F53" s="49"/>
      <c r="G53" s="49"/>
      <c r="H53" s="47"/>
      <c r="I53" s="46"/>
      <c r="J53" s="32"/>
      <c r="K53" s="32"/>
      <c r="L53" s="33"/>
      <c r="M53" s="33"/>
      <c r="N53" s="33"/>
      <c r="O53" s="33"/>
      <c r="P53" s="50"/>
      <c r="Q53" s="50"/>
      <c r="R53" s="50"/>
      <c r="S53" s="50"/>
      <c r="T53" s="50"/>
      <c r="U53" s="50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2"/>
      <c r="AK53" s="52"/>
      <c r="AL53" s="52"/>
      <c r="AM53" s="52"/>
    </row>
    <row r="54" spans="2:39" ht="14.25" customHeight="1" x14ac:dyDescent="0.35">
      <c r="B54" s="45"/>
      <c r="C54" s="46"/>
      <c r="D54" s="47"/>
      <c r="E54" s="48"/>
      <c r="F54" s="49"/>
      <c r="G54" s="49"/>
      <c r="H54" s="47"/>
      <c r="I54" s="46"/>
      <c r="J54" s="32"/>
      <c r="K54" s="32"/>
      <c r="L54" s="33"/>
      <c r="M54" s="33"/>
      <c r="N54" s="33"/>
      <c r="O54" s="33"/>
      <c r="P54" s="50"/>
      <c r="Q54" s="50"/>
      <c r="R54" s="50"/>
      <c r="S54" s="50"/>
      <c r="T54" s="50"/>
      <c r="U54" s="50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2"/>
      <c r="AK54" s="52"/>
      <c r="AL54" s="52"/>
      <c r="AM54" s="52"/>
    </row>
    <row r="55" spans="2:39" ht="14.25" customHeight="1" x14ac:dyDescent="0.35">
      <c r="B55" s="45"/>
      <c r="C55" s="46"/>
      <c r="D55" s="47"/>
      <c r="E55" s="48"/>
      <c r="F55" s="49"/>
      <c r="G55" s="49"/>
      <c r="H55" s="47"/>
      <c r="I55" s="46"/>
      <c r="J55" s="32"/>
      <c r="K55" s="32"/>
      <c r="L55" s="33"/>
      <c r="M55" s="33"/>
      <c r="N55" s="33"/>
      <c r="O55" s="33"/>
      <c r="P55" s="50"/>
      <c r="Q55" s="50"/>
      <c r="R55" s="50"/>
      <c r="S55" s="50"/>
      <c r="T55" s="50"/>
      <c r="U55" s="50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2"/>
      <c r="AK55" s="52"/>
      <c r="AL55" s="52"/>
      <c r="AM55" s="52"/>
    </row>
    <row r="56" spans="2:39" ht="14.25" customHeight="1" x14ac:dyDescent="0.35">
      <c r="B56" s="45"/>
      <c r="C56" s="46"/>
      <c r="D56" s="47"/>
      <c r="E56" s="48"/>
      <c r="F56" s="49"/>
      <c r="G56" s="49"/>
      <c r="H56" s="47"/>
      <c r="I56" s="46"/>
      <c r="J56" s="32"/>
      <c r="K56" s="32"/>
      <c r="L56" s="33"/>
      <c r="M56" s="33"/>
      <c r="N56" s="33"/>
      <c r="O56" s="33"/>
      <c r="P56" s="50"/>
      <c r="Q56" s="50"/>
      <c r="R56" s="50"/>
      <c r="S56" s="50"/>
      <c r="T56" s="50"/>
      <c r="U56" s="50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2"/>
      <c r="AK56" s="52"/>
      <c r="AL56" s="52"/>
      <c r="AM56" s="52"/>
    </row>
    <row r="57" spans="2:39" ht="14.25" customHeight="1" x14ac:dyDescent="0.35">
      <c r="B57" s="45"/>
      <c r="C57" s="46"/>
      <c r="D57" s="47"/>
      <c r="E57" s="48"/>
      <c r="F57" s="49"/>
      <c r="G57" s="49"/>
      <c r="H57" s="47"/>
      <c r="I57" s="46"/>
      <c r="J57" s="32"/>
      <c r="K57" s="32"/>
      <c r="L57" s="33"/>
      <c r="M57" s="33"/>
      <c r="N57" s="33"/>
      <c r="O57" s="33"/>
      <c r="P57" s="50"/>
      <c r="Q57" s="50"/>
      <c r="R57" s="50"/>
      <c r="S57" s="50"/>
      <c r="T57" s="50"/>
      <c r="U57" s="50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2"/>
      <c r="AK57" s="52"/>
      <c r="AL57" s="52"/>
      <c r="AM57" s="52"/>
    </row>
    <row r="58" spans="2:39" ht="14.25" customHeight="1" x14ac:dyDescent="0.35">
      <c r="B58" s="45"/>
      <c r="C58" s="46"/>
      <c r="D58" s="47"/>
      <c r="E58" s="48"/>
      <c r="F58" s="49"/>
      <c r="G58" s="49"/>
      <c r="H58" s="47"/>
      <c r="I58" s="46"/>
      <c r="J58" s="32"/>
      <c r="K58" s="32"/>
      <c r="L58" s="33"/>
      <c r="M58" s="33"/>
      <c r="N58" s="33"/>
      <c r="O58" s="33"/>
      <c r="P58" s="50"/>
      <c r="Q58" s="50"/>
      <c r="R58" s="50"/>
      <c r="S58" s="50"/>
      <c r="T58" s="50"/>
      <c r="U58" s="50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2"/>
      <c r="AK58" s="52"/>
      <c r="AL58" s="52"/>
      <c r="AM58" s="52"/>
    </row>
    <row r="59" spans="2:39" ht="14.25" customHeight="1" x14ac:dyDescent="0.35">
      <c r="B59" s="45"/>
      <c r="C59" s="46"/>
      <c r="D59" s="47"/>
      <c r="E59" s="48"/>
      <c r="F59" s="49"/>
      <c r="G59" s="49"/>
      <c r="H59" s="47"/>
      <c r="I59" s="46"/>
      <c r="J59" s="32"/>
      <c r="K59" s="32"/>
      <c r="L59" s="33"/>
      <c r="M59" s="33"/>
      <c r="N59" s="33"/>
      <c r="O59" s="33"/>
      <c r="P59" s="50"/>
      <c r="Q59" s="50"/>
      <c r="R59" s="50"/>
      <c r="S59" s="50"/>
      <c r="T59" s="50"/>
      <c r="U59" s="50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2"/>
      <c r="AK59" s="52"/>
      <c r="AL59" s="52"/>
      <c r="AM59" s="52"/>
    </row>
    <row r="60" spans="2:39" ht="14.25" customHeight="1" x14ac:dyDescent="0.35">
      <c r="B60" s="45"/>
      <c r="C60" s="46"/>
      <c r="D60" s="47"/>
      <c r="E60" s="48"/>
      <c r="F60" s="49"/>
      <c r="G60" s="49"/>
      <c r="H60" s="47"/>
      <c r="I60" s="46"/>
      <c r="J60" s="32"/>
      <c r="K60" s="32"/>
      <c r="L60" s="33"/>
      <c r="M60" s="33"/>
      <c r="N60" s="33"/>
      <c r="O60" s="33"/>
      <c r="P60" s="50"/>
      <c r="Q60" s="50"/>
      <c r="R60" s="50"/>
      <c r="S60" s="50"/>
      <c r="T60" s="50"/>
      <c r="U60" s="50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2"/>
      <c r="AK60" s="52"/>
      <c r="AL60" s="52"/>
      <c r="AM60" s="52"/>
    </row>
    <row r="61" spans="2:39" ht="14.25" customHeight="1" x14ac:dyDescent="0.35">
      <c r="B61" s="45"/>
      <c r="C61" s="46"/>
      <c r="D61" s="47"/>
      <c r="E61" s="48"/>
      <c r="F61" s="49"/>
      <c r="G61" s="49"/>
      <c r="H61" s="47"/>
      <c r="I61" s="46"/>
      <c r="J61" s="32"/>
      <c r="K61" s="32"/>
      <c r="L61" s="33"/>
      <c r="M61" s="33"/>
      <c r="N61" s="33"/>
      <c r="O61" s="33"/>
      <c r="P61" s="50"/>
      <c r="Q61" s="50"/>
      <c r="R61" s="50"/>
      <c r="S61" s="50"/>
      <c r="T61" s="50"/>
      <c r="U61" s="50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2"/>
      <c r="AK61" s="52"/>
      <c r="AL61" s="52"/>
      <c r="AM61" s="52"/>
    </row>
    <row r="62" spans="2:39" ht="14.25" customHeight="1" x14ac:dyDescent="0.35">
      <c r="B62" s="45"/>
      <c r="C62" s="46"/>
      <c r="D62" s="47"/>
      <c r="E62" s="48"/>
      <c r="F62" s="49"/>
      <c r="G62" s="49"/>
      <c r="H62" s="47"/>
      <c r="I62" s="46"/>
      <c r="J62" s="32"/>
      <c r="K62" s="32"/>
      <c r="L62" s="33"/>
      <c r="M62" s="33"/>
      <c r="N62" s="33"/>
      <c r="O62" s="33"/>
      <c r="P62" s="50"/>
      <c r="Q62" s="50"/>
      <c r="R62" s="50"/>
      <c r="S62" s="50"/>
      <c r="T62" s="50"/>
      <c r="U62" s="50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2"/>
      <c r="AK62" s="52"/>
      <c r="AL62" s="52"/>
      <c r="AM62" s="52"/>
    </row>
    <row r="63" spans="2:39" ht="14.25" customHeight="1" x14ac:dyDescent="0.35">
      <c r="B63" s="45"/>
      <c r="C63" s="46"/>
      <c r="D63" s="47"/>
      <c r="E63" s="48"/>
      <c r="F63" s="49"/>
      <c r="G63" s="49"/>
      <c r="H63" s="47"/>
      <c r="I63" s="46"/>
      <c r="J63" s="32"/>
      <c r="K63" s="32"/>
      <c r="L63" s="33"/>
      <c r="M63" s="33"/>
      <c r="N63" s="33"/>
      <c r="O63" s="33"/>
      <c r="P63" s="50"/>
      <c r="Q63" s="50"/>
      <c r="R63" s="50"/>
      <c r="S63" s="50"/>
      <c r="T63" s="50"/>
      <c r="U63" s="50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2"/>
      <c r="AK63" s="52"/>
      <c r="AL63" s="52"/>
      <c r="AM63" s="52"/>
    </row>
    <row r="64" spans="2:39" ht="14.25" customHeight="1" x14ac:dyDescent="0.35">
      <c r="B64" s="45"/>
      <c r="C64" s="46"/>
      <c r="D64" s="47"/>
      <c r="E64" s="48"/>
      <c r="F64" s="49"/>
      <c r="G64" s="49"/>
      <c r="H64" s="47"/>
      <c r="I64" s="46"/>
      <c r="J64" s="32"/>
      <c r="K64" s="32"/>
      <c r="L64" s="33"/>
      <c r="M64" s="33"/>
      <c r="N64" s="33"/>
      <c r="O64" s="33"/>
      <c r="P64" s="50"/>
      <c r="Q64" s="50"/>
      <c r="R64" s="50"/>
      <c r="S64" s="50"/>
      <c r="T64" s="50"/>
      <c r="U64" s="50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2"/>
      <c r="AK64" s="52"/>
      <c r="AL64" s="52"/>
      <c r="AM64" s="52"/>
    </row>
    <row r="65" spans="2:39" ht="14.25" customHeight="1" x14ac:dyDescent="0.35">
      <c r="B65" s="45"/>
      <c r="C65" s="46"/>
      <c r="D65" s="47"/>
      <c r="E65" s="48"/>
      <c r="F65" s="49"/>
      <c r="G65" s="49"/>
      <c r="H65" s="47"/>
      <c r="I65" s="46"/>
      <c r="J65" s="32"/>
      <c r="K65" s="32"/>
      <c r="L65" s="33"/>
      <c r="M65" s="33"/>
      <c r="N65" s="33"/>
      <c r="O65" s="33"/>
      <c r="P65" s="50"/>
      <c r="Q65" s="50"/>
      <c r="R65" s="50"/>
      <c r="S65" s="50"/>
      <c r="T65" s="50"/>
      <c r="U65" s="50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2"/>
      <c r="AK65" s="52"/>
      <c r="AL65" s="52"/>
      <c r="AM65" s="52"/>
    </row>
    <row r="66" spans="2:39" ht="14.25" customHeight="1" x14ac:dyDescent="0.35">
      <c r="B66" s="45"/>
      <c r="C66" s="46"/>
      <c r="D66" s="47"/>
      <c r="E66" s="48"/>
      <c r="F66" s="49"/>
      <c r="G66" s="49"/>
      <c r="H66" s="47"/>
      <c r="I66" s="46"/>
      <c r="J66" s="32"/>
      <c r="K66" s="32"/>
      <c r="L66" s="33"/>
      <c r="M66" s="33"/>
      <c r="N66" s="33"/>
      <c r="O66" s="33"/>
      <c r="P66" s="50"/>
      <c r="Q66" s="50"/>
      <c r="R66" s="50"/>
      <c r="S66" s="50"/>
      <c r="T66" s="50"/>
      <c r="U66" s="50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2"/>
      <c r="AK66" s="52"/>
      <c r="AL66" s="52"/>
      <c r="AM66" s="52"/>
    </row>
    <row r="67" spans="2:39" ht="14.25" customHeight="1" x14ac:dyDescent="0.35">
      <c r="B67" s="45"/>
      <c r="C67" s="46"/>
      <c r="D67" s="47"/>
      <c r="E67" s="48"/>
      <c r="F67" s="49"/>
      <c r="G67" s="49"/>
      <c r="H67" s="47"/>
      <c r="I67" s="46"/>
      <c r="J67" s="32"/>
      <c r="K67" s="32"/>
      <c r="L67" s="33"/>
      <c r="M67" s="33"/>
      <c r="N67" s="33"/>
      <c r="O67" s="33"/>
      <c r="P67" s="50"/>
      <c r="Q67" s="50"/>
      <c r="R67" s="50"/>
      <c r="S67" s="50"/>
      <c r="T67" s="50"/>
      <c r="U67" s="50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2"/>
      <c r="AK67" s="52"/>
      <c r="AL67" s="52"/>
      <c r="AM67" s="52"/>
    </row>
    <row r="68" spans="2:39" ht="14.25" customHeight="1" x14ac:dyDescent="0.35">
      <c r="B68" s="45"/>
      <c r="C68" s="46"/>
      <c r="D68" s="47"/>
      <c r="E68" s="48"/>
      <c r="F68" s="49"/>
      <c r="G68" s="49"/>
      <c r="H68" s="47"/>
      <c r="I68" s="46"/>
      <c r="J68" s="32"/>
      <c r="K68" s="32"/>
      <c r="L68" s="33"/>
      <c r="M68" s="33"/>
      <c r="N68" s="33"/>
      <c r="O68" s="33"/>
      <c r="P68" s="50"/>
      <c r="Q68" s="50"/>
      <c r="R68" s="50"/>
      <c r="S68" s="50"/>
      <c r="T68" s="50"/>
      <c r="U68" s="50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2"/>
      <c r="AK68" s="52"/>
      <c r="AL68" s="52"/>
      <c r="AM68" s="52"/>
    </row>
    <row r="69" spans="2:39" ht="14.25" customHeight="1" x14ac:dyDescent="0.35">
      <c r="B69" s="45"/>
      <c r="C69" s="46"/>
      <c r="D69" s="47"/>
      <c r="E69" s="48"/>
      <c r="F69" s="49"/>
      <c r="G69" s="49"/>
      <c r="H69" s="47"/>
      <c r="I69" s="46"/>
      <c r="J69" s="32"/>
      <c r="K69" s="32"/>
      <c r="L69" s="33"/>
      <c r="M69" s="33"/>
      <c r="N69" s="33"/>
      <c r="O69" s="33"/>
      <c r="P69" s="50"/>
      <c r="Q69" s="50"/>
      <c r="R69" s="50"/>
      <c r="S69" s="50"/>
      <c r="T69" s="50"/>
      <c r="U69" s="50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2"/>
      <c r="AK69" s="52"/>
      <c r="AL69" s="52"/>
      <c r="AM69" s="52"/>
    </row>
    <row r="70" spans="2:39" ht="14.25" customHeight="1" x14ac:dyDescent="0.35">
      <c r="B70" s="45"/>
      <c r="C70" s="46"/>
      <c r="D70" s="47"/>
      <c r="E70" s="48"/>
      <c r="F70" s="49"/>
      <c r="G70" s="49"/>
      <c r="H70" s="47"/>
      <c r="I70" s="46"/>
      <c r="J70" s="32"/>
      <c r="K70" s="32"/>
      <c r="L70" s="33"/>
      <c r="M70" s="33"/>
      <c r="N70" s="33"/>
      <c r="O70" s="33"/>
      <c r="P70" s="50"/>
      <c r="Q70" s="50"/>
      <c r="R70" s="50"/>
      <c r="S70" s="50"/>
      <c r="T70" s="50"/>
      <c r="U70" s="50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2"/>
      <c r="AK70" s="52"/>
      <c r="AL70" s="52"/>
      <c r="AM70" s="52"/>
    </row>
    <row r="71" spans="2:39" ht="14.25" customHeight="1" x14ac:dyDescent="0.35">
      <c r="B71" s="45"/>
      <c r="C71" s="46"/>
      <c r="D71" s="47"/>
      <c r="E71" s="48"/>
      <c r="F71" s="49"/>
      <c r="G71" s="49"/>
      <c r="H71" s="47"/>
      <c r="I71" s="46"/>
      <c r="J71" s="32"/>
      <c r="K71" s="32"/>
      <c r="L71" s="33"/>
      <c r="M71" s="33"/>
      <c r="N71" s="33"/>
      <c r="O71" s="33"/>
      <c r="P71" s="50"/>
      <c r="Q71" s="50"/>
      <c r="R71" s="50"/>
      <c r="S71" s="50"/>
      <c r="T71" s="50"/>
      <c r="U71" s="50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2"/>
      <c r="AK71" s="52"/>
      <c r="AL71" s="52"/>
      <c r="AM71" s="52"/>
    </row>
    <row r="72" spans="2:39" ht="14.25" customHeight="1" x14ac:dyDescent="0.35">
      <c r="B72" s="45"/>
      <c r="C72" s="46"/>
      <c r="D72" s="47"/>
      <c r="E72" s="48"/>
      <c r="F72" s="49"/>
      <c r="G72" s="49"/>
      <c r="H72" s="47"/>
      <c r="I72" s="46"/>
      <c r="J72" s="32"/>
      <c r="K72" s="32"/>
      <c r="L72" s="33"/>
      <c r="M72" s="33"/>
      <c r="N72" s="33"/>
      <c r="O72" s="33"/>
      <c r="P72" s="50"/>
      <c r="Q72" s="50"/>
      <c r="R72" s="50"/>
      <c r="S72" s="50"/>
      <c r="T72" s="50"/>
      <c r="U72" s="50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2"/>
      <c r="AK72" s="52"/>
      <c r="AL72" s="52"/>
      <c r="AM72" s="52"/>
    </row>
    <row r="73" spans="2:39" ht="14.25" customHeight="1" x14ac:dyDescent="0.35">
      <c r="B73" s="45"/>
      <c r="C73" s="46"/>
      <c r="D73" s="47"/>
      <c r="E73" s="48"/>
      <c r="F73" s="49"/>
      <c r="G73" s="49"/>
      <c r="H73" s="47"/>
      <c r="I73" s="46"/>
      <c r="J73" s="32"/>
      <c r="K73" s="32"/>
      <c r="L73" s="33"/>
      <c r="M73" s="33"/>
      <c r="N73" s="33"/>
      <c r="O73" s="33"/>
      <c r="P73" s="50"/>
      <c r="Q73" s="50"/>
      <c r="R73" s="50"/>
      <c r="S73" s="50"/>
      <c r="T73" s="50"/>
      <c r="U73" s="50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2"/>
      <c r="AK73" s="52"/>
      <c r="AL73" s="52"/>
      <c r="AM73" s="52"/>
    </row>
    <row r="74" spans="2:39" ht="14.25" customHeight="1" x14ac:dyDescent="0.35">
      <c r="B74" s="45"/>
      <c r="C74" s="46"/>
      <c r="D74" s="47"/>
      <c r="E74" s="48"/>
      <c r="F74" s="49"/>
      <c r="G74" s="49"/>
      <c r="H74" s="47"/>
      <c r="I74" s="46"/>
      <c r="J74" s="32"/>
      <c r="K74" s="32"/>
      <c r="L74" s="33"/>
      <c r="M74" s="33"/>
      <c r="N74" s="33"/>
      <c r="O74" s="33"/>
      <c r="P74" s="50"/>
      <c r="Q74" s="50"/>
      <c r="R74" s="50"/>
      <c r="S74" s="50"/>
      <c r="T74" s="50"/>
      <c r="U74" s="50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2"/>
      <c r="AK74" s="52"/>
      <c r="AL74" s="52"/>
      <c r="AM74" s="52"/>
    </row>
    <row r="75" spans="2:39" ht="14.25" customHeight="1" x14ac:dyDescent="0.35">
      <c r="B75" s="45"/>
      <c r="C75" s="46"/>
      <c r="D75" s="47"/>
      <c r="E75" s="48"/>
      <c r="F75" s="49"/>
      <c r="G75" s="49"/>
      <c r="H75" s="47"/>
      <c r="I75" s="46"/>
      <c r="J75" s="32"/>
      <c r="K75" s="32"/>
      <c r="L75" s="33"/>
      <c r="M75" s="33"/>
      <c r="N75" s="33"/>
      <c r="O75" s="33"/>
      <c r="P75" s="50"/>
      <c r="Q75" s="50"/>
      <c r="R75" s="50"/>
      <c r="S75" s="50"/>
      <c r="T75" s="50"/>
      <c r="U75" s="50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2"/>
      <c r="AK75" s="52"/>
      <c r="AL75" s="52"/>
      <c r="AM75" s="52"/>
    </row>
    <row r="76" spans="2:39" ht="14.25" customHeight="1" x14ac:dyDescent="0.35">
      <c r="B76" s="45"/>
      <c r="C76" s="46"/>
      <c r="D76" s="47"/>
      <c r="E76" s="48"/>
      <c r="F76" s="49"/>
      <c r="G76" s="49"/>
      <c r="H76" s="47"/>
      <c r="I76" s="46"/>
      <c r="J76" s="32"/>
      <c r="K76" s="32"/>
      <c r="L76" s="33"/>
      <c r="M76" s="33"/>
      <c r="N76" s="33"/>
      <c r="O76" s="33"/>
      <c r="P76" s="50"/>
      <c r="Q76" s="50"/>
      <c r="R76" s="50"/>
      <c r="S76" s="50"/>
      <c r="T76" s="50"/>
      <c r="U76" s="50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2"/>
      <c r="AK76" s="52"/>
      <c r="AL76" s="52"/>
      <c r="AM76" s="52"/>
    </row>
    <row r="77" spans="2:39" ht="14.25" customHeight="1" x14ac:dyDescent="0.35">
      <c r="B77" s="45"/>
      <c r="C77" s="46"/>
      <c r="D77" s="47"/>
      <c r="E77" s="48"/>
      <c r="F77" s="49"/>
      <c r="G77" s="49"/>
      <c r="H77" s="47"/>
      <c r="I77" s="46"/>
      <c r="J77" s="32"/>
      <c r="K77" s="32"/>
      <c r="L77" s="33"/>
      <c r="M77" s="33"/>
      <c r="N77" s="33"/>
      <c r="O77" s="33"/>
      <c r="P77" s="50"/>
      <c r="Q77" s="50"/>
      <c r="R77" s="50"/>
      <c r="S77" s="50"/>
      <c r="T77" s="50"/>
      <c r="U77" s="50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2"/>
      <c r="AK77" s="52"/>
      <c r="AL77" s="52"/>
      <c r="AM77" s="52"/>
    </row>
    <row r="78" spans="2:39" ht="14.25" customHeight="1" x14ac:dyDescent="0.35">
      <c r="B78" s="45"/>
      <c r="C78" s="46"/>
      <c r="D78" s="47"/>
      <c r="E78" s="48"/>
      <c r="F78" s="49"/>
      <c r="G78" s="49"/>
      <c r="H78" s="47"/>
      <c r="I78" s="46"/>
      <c r="J78" s="32"/>
      <c r="K78" s="32"/>
      <c r="L78" s="33"/>
      <c r="M78" s="33"/>
      <c r="N78" s="33"/>
      <c r="O78" s="33"/>
      <c r="P78" s="50"/>
      <c r="Q78" s="50"/>
      <c r="R78" s="50"/>
      <c r="S78" s="50"/>
      <c r="T78" s="50"/>
      <c r="U78" s="50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2"/>
      <c r="AK78" s="52"/>
      <c r="AL78" s="52"/>
      <c r="AM78" s="52"/>
    </row>
    <row r="79" spans="2:39" ht="14.25" customHeight="1" x14ac:dyDescent="0.35">
      <c r="B79" s="45"/>
      <c r="C79" s="46"/>
      <c r="D79" s="47"/>
      <c r="E79" s="48"/>
      <c r="F79" s="49"/>
      <c r="G79" s="49"/>
      <c r="H79" s="47"/>
      <c r="I79" s="46"/>
      <c r="J79" s="32"/>
      <c r="K79" s="32"/>
      <c r="L79" s="33"/>
      <c r="M79" s="33"/>
      <c r="N79" s="33"/>
      <c r="O79" s="33"/>
      <c r="P79" s="50"/>
      <c r="Q79" s="50"/>
      <c r="R79" s="50"/>
      <c r="S79" s="50"/>
      <c r="T79" s="50"/>
      <c r="U79" s="50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2"/>
      <c r="AK79" s="52"/>
      <c r="AL79" s="52"/>
      <c r="AM79" s="52"/>
    </row>
    <row r="80" spans="2:39" ht="14.25" customHeight="1" x14ac:dyDescent="0.35">
      <c r="B80" s="45"/>
      <c r="C80" s="46"/>
      <c r="D80" s="47"/>
      <c r="E80" s="48"/>
      <c r="F80" s="49"/>
      <c r="G80" s="49"/>
      <c r="H80" s="47"/>
      <c r="I80" s="46"/>
      <c r="J80" s="32"/>
      <c r="K80" s="32"/>
      <c r="L80" s="33"/>
      <c r="M80" s="33"/>
      <c r="N80" s="33"/>
      <c r="O80" s="33"/>
      <c r="P80" s="50"/>
      <c r="Q80" s="50"/>
      <c r="R80" s="50"/>
      <c r="S80" s="50"/>
      <c r="T80" s="50"/>
      <c r="U80" s="50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2"/>
      <c r="AK80" s="52"/>
      <c r="AL80" s="52"/>
      <c r="AM80" s="52"/>
    </row>
    <row r="81" spans="2:39" ht="14.25" customHeight="1" x14ac:dyDescent="0.35">
      <c r="B81" s="45"/>
      <c r="C81" s="46"/>
      <c r="D81" s="47"/>
      <c r="E81" s="48"/>
      <c r="F81" s="49"/>
      <c r="G81" s="49"/>
      <c r="H81" s="47"/>
      <c r="I81" s="46"/>
      <c r="J81" s="32"/>
      <c r="K81" s="32"/>
      <c r="L81" s="33"/>
      <c r="M81" s="33"/>
      <c r="N81" s="33"/>
      <c r="O81" s="33"/>
      <c r="P81" s="50"/>
      <c r="Q81" s="50"/>
      <c r="R81" s="50"/>
      <c r="S81" s="50"/>
      <c r="T81" s="50"/>
      <c r="U81" s="50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2"/>
      <c r="AK81" s="52"/>
      <c r="AL81" s="52"/>
      <c r="AM81" s="52"/>
    </row>
    <row r="82" spans="2:39" ht="14.25" customHeight="1" x14ac:dyDescent="0.35">
      <c r="B82" s="45"/>
      <c r="C82" s="46"/>
      <c r="D82" s="47"/>
      <c r="E82" s="48"/>
      <c r="F82" s="49"/>
      <c r="G82" s="49"/>
      <c r="H82" s="47"/>
      <c r="I82" s="46"/>
      <c r="J82" s="32"/>
      <c r="K82" s="32"/>
      <c r="L82" s="33"/>
      <c r="M82" s="33"/>
      <c r="N82" s="33"/>
      <c r="O82" s="33"/>
      <c r="P82" s="50"/>
      <c r="Q82" s="50"/>
      <c r="R82" s="50"/>
      <c r="S82" s="50"/>
      <c r="T82" s="50"/>
      <c r="U82" s="50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2"/>
      <c r="AK82" s="52"/>
      <c r="AL82" s="52"/>
      <c r="AM82" s="52"/>
    </row>
    <row r="83" spans="2:39" ht="14.25" customHeight="1" x14ac:dyDescent="0.35">
      <c r="B83" s="45"/>
      <c r="C83" s="46"/>
      <c r="D83" s="47"/>
      <c r="E83" s="48"/>
      <c r="F83" s="49"/>
      <c r="G83" s="49"/>
      <c r="H83" s="47"/>
      <c r="I83" s="46"/>
      <c r="J83" s="32"/>
      <c r="K83" s="32"/>
      <c r="L83" s="33"/>
      <c r="M83" s="33"/>
      <c r="N83" s="33"/>
      <c r="O83" s="33"/>
      <c r="P83" s="50"/>
      <c r="Q83" s="50"/>
      <c r="R83" s="50"/>
      <c r="S83" s="50"/>
      <c r="T83" s="50"/>
      <c r="U83" s="50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2"/>
      <c r="AK83" s="52"/>
      <c r="AL83" s="52"/>
      <c r="AM83" s="52"/>
    </row>
    <row r="84" spans="2:39" ht="14.25" customHeight="1" x14ac:dyDescent="0.35">
      <c r="B84" s="45"/>
      <c r="C84" s="46"/>
      <c r="D84" s="47"/>
      <c r="E84" s="48"/>
      <c r="F84" s="49"/>
      <c r="G84" s="49"/>
      <c r="H84" s="47"/>
      <c r="I84" s="46"/>
      <c r="J84" s="32"/>
      <c r="K84" s="32"/>
      <c r="L84" s="33"/>
      <c r="M84" s="33"/>
      <c r="N84" s="33"/>
      <c r="O84" s="33"/>
      <c r="P84" s="50"/>
      <c r="Q84" s="50"/>
      <c r="R84" s="50"/>
      <c r="S84" s="50"/>
      <c r="T84" s="50"/>
      <c r="U84" s="50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2"/>
      <c r="AK84" s="52"/>
      <c r="AL84" s="52"/>
      <c r="AM84" s="52"/>
    </row>
    <row r="85" spans="2:39" ht="14.25" customHeight="1" x14ac:dyDescent="0.35">
      <c r="B85" s="45"/>
      <c r="C85" s="46"/>
      <c r="D85" s="47"/>
      <c r="E85" s="48"/>
      <c r="F85" s="49"/>
      <c r="G85" s="49"/>
      <c r="H85" s="47"/>
      <c r="I85" s="46"/>
      <c r="J85" s="32"/>
      <c r="K85" s="32"/>
      <c r="L85" s="33"/>
      <c r="M85" s="33"/>
      <c r="N85" s="33"/>
      <c r="O85" s="33"/>
      <c r="P85" s="50"/>
      <c r="Q85" s="50"/>
      <c r="R85" s="50"/>
      <c r="S85" s="50"/>
      <c r="T85" s="50"/>
      <c r="U85" s="50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2"/>
      <c r="AK85" s="52"/>
      <c r="AL85" s="52"/>
      <c r="AM85" s="52"/>
    </row>
    <row r="86" spans="2:39" ht="14.25" customHeight="1" x14ac:dyDescent="0.35">
      <c r="B86" s="45"/>
      <c r="C86" s="46"/>
      <c r="D86" s="47"/>
      <c r="E86" s="48"/>
      <c r="F86" s="49"/>
      <c r="G86" s="49"/>
      <c r="H86" s="47"/>
      <c r="I86" s="46"/>
      <c r="J86" s="32"/>
      <c r="K86" s="32"/>
      <c r="L86" s="33"/>
      <c r="M86" s="33"/>
      <c r="N86" s="33"/>
      <c r="O86" s="33"/>
      <c r="P86" s="50"/>
      <c r="Q86" s="50"/>
      <c r="R86" s="50"/>
      <c r="S86" s="50"/>
      <c r="T86" s="50"/>
      <c r="U86" s="50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2"/>
      <c r="AK86" s="52"/>
      <c r="AL86" s="52"/>
      <c r="AM86" s="52"/>
    </row>
    <row r="87" spans="2:39" ht="14.25" customHeight="1" x14ac:dyDescent="0.35">
      <c r="B87" s="45"/>
      <c r="C87" s="46"/>
      <c r="D87" s="47"/>
      <c r="E87" s="48"/>
      <c r="F87" s="49"/>
      <c r="G87" s="49"/>
      <c r="H87" s="47"/>
      <c r="I87" s="46"/>
      <c r="J87" s="32"/>
      <c r="K87" s="32"/>
      <c r="L87" s="33"/>
      <c r="M87" s="33"/>
      <c r="N87" s="33"/>
      <c r="O87" s="33"/>
      <c r="P87" s="50"/>
      <c r="Q87" s="50"/>
      <c r="R87" s="50"/>
      <c r="S87" s="50"/>
      <c r="T87" s="50"/>
      <c r="U87" s="50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2"/>
      <c r="AK87" s="52"/>
      <c r="AL87" s="52"/>
      <c r="AM87" s="52"/>
    </row>
    <row r="88" spans="2:39" ht="14.25" customHeight="1" x14ac:dyDescent="0.35">
      <c r="B88" s="45"/>
      <c r="C88" s="46"/>
      <c r="D88" s="47"/>
      <c r="E88" s="48"/>
      <c r="F88" s="49"/>
      <c r="G88" s="49"/>
      <c r="H88" s="47"/>
      <c r="I88" s="46"/>
      <c r="J88" s="32"/>
      <c r="K88" s="32"/>
      <c r="L88" s="33"/>
      <c r="M88" s="33"/>
      <c r="N88" s="33"/>
      <c r="O88" s="33"/>
      <c r="P88" s="50"/>
      <c r="Q88" s="50"/>
      <c r="R88" s="50"/>
      <c r="S88" s="50"/>
      <c r="T88" s="50"/>
      <c r="U88" s="50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2"/>
      <c r="AK88" s="52"/>
      <c r="AL88" s="52"/>
      <c r="AM88" s="52"/>
    </row>
    <row r="89" spans="2:39" ht="14.25" customHeight="1" x14ac:dyDescent="0.35">
      <c r="B89" s="45"/>
      <c r="C89" s="46"/>
      <c r="D89" s="47"/>
      <c r="E89" s="48"/>
      <c r="F89" s="49"/>
      <c r="G89" s="49"/>
      <c r="H89" s="47"/>
      <c r="I89" s="46"/>
      <c r="J89" s="32"/>
      <c r="K89" s="32"/>
      <c r="L89" s="33"/>
      <c r="M89" s="33"/>
      <c r="N89" s="33"/>
      <c r="O89" s="33"/>
      <c r="P89" s="50"/>
      <c r="Q89" s="50"/>
      <c r="R89" s="50"/>
      <c r="S89" s="50"/>
      <c r="T89" s="50"/>
      <c r="U89" s="50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2"/>
      <c r="AK89" s="52"/>
      <c r="AL89" s="52"/>
      <c r="AM89" s="52"/>
    </row>
    <row r="90" spans="2:39" ht="14.25" customHeight="1" x14ac:dyDescent="0.35">
      <c r="B90" s="45"/>
      <c r="C90" s="46"/>
      <c r="D90" s="47"/>
      <c r="E90" s="48"/>
      <c r="F90" s="49"/>
      <c r="G90" s="49"/>
      <c r="H90" s="47"/>
      <c r="I90" s="46"/>
      <c r="J90" s="32"/>
      <c r="K90" s="32"/>
      <c r="L90" s="33"/>
      <c r="M90" s="33"/>
      <c r="N90" s="33"/>
      <c r="O90" s="33"/>
      <c r="P90" s="50"/>
      <c r="Q90" s="50"/>
      <c r="R90" s="50"/>
      <c r="S90" s="50"/>
      <c r="T90" s="50"/>
      <c r="U90" s="50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2"/>
      <c r="AK90" s="52"/>
      <c r="AL90" s="52"/>
      <c r="AM90" s="52"/>
    </row>
    <row r="91" spans="2:39" ht="14.25" customHeight="1" x14ac:dyDescent="0.35">
      <c r="B91" s="45"/>
      <c r="C91" s="46"/>
      <c r="D91" s="47"/>
      <c r="E91" s="48"/>
      <c r="F91" s="49"/>
      <c r="G91" s="49"/>
      <c r="H91" s="47"/>
      <c r="I91" s="46"/>
      <c r="J91" s="32"/>
      <c r="K91" s="32"/>
      <c r="L91" s="33"/>
      <c r="M91" s="33"/>
      <c r="N91" s="33"/>
      <c r="O91" s="33"/>
      <c r="P91" s="50"/>
      <c r="Q91" s="50"/>
      <c r="R91" s="50"/>
      <c r="S91" s="50"/>
      <c r="T91" s="50"/>
      <c r="U91" s="50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2"/>
      <c r="AK91" s="52"/>
      <c r="AL91" s="52"/>
      <c r="AM91" s="52"/>
    </row>
    <row r="92" spans="2:39" ht="14.25" customHeight="1" x14ac:dyDescent="0.35">
      <c r="B92" s="45"/>
      <c r="C92" s="46"/>
      <c r="D92" s="47"/>
      <c r="E92" s="48"/>
      <c r="F92" s="49"/>
      <c r="G92" s="49"/>
      <c r="H92" s="47"/>
      <c r="I92" s="46"/>
      <c r="J92" s="32"/>
      <c r="K92" s="32"/>
      <c r="L92" s="33"/>
      <c r="M92" s="33"/>
      <c r="N92" s="33"/>
      <c r="O92" s="33"/>
      <c r="P92" s="50"/>
      <c r="Q92" s="50"/>
      <c r="R92" s="50"/>
      <c r="S92" s="50"/>
      <c r="T92" s="50"/>
      <c r="U92" s="50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2"/>
      <c r="AK92" s="52"/>
      <c r="AL92" s="52"/>
      <c r="AM92" s="52"/>
    </row>
    <row r="93" spans="2:39" ht="14.25" customHeight="1" x14ac:dyDescent="0.35">
      <c r="B93" s="45"/>
      <c r="C93" s="46"/>
      <c r="D93" s="47"/>
      <c r="E93" s="48"/>
      <c r="F93" s="49"/>
      <c r="G93" s="49"/>
      <c r="H93" s="47"/>
      <c r="I93" s="46"/>
      <c r="J93" s="32"/>
      <c r="K93" s="32"/>
      <c r="L93" s="33"/>
      <c r="M93" s="33"/>
      <c r="N93" s="33"/>
      <c r="O93" s="33"/>
      <c r="P93" s="50"/>
      <c r="Q93" s="50"/>
      <c r="R93" s="50"/>
      <c r="S93" s="50"/>
      <c r="T93" s="50"/>
      <c r="U93" s="50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2"/>
      <c r="AK93" s="52"/>
      <c r="AL93" s="52"/>
      <c r="AM93" s="52"/>
    </row>
    <row r="94" spans="2:39" ht="14.25" customHeight="1" x14ac:dyDescent="0.35">
      <c r="B94" s="45"/>
      <c r="C94" s="46"/>
      <c r="D94" s="47"/>
      <c r="E94" s="48"/>
      <c r="F94" s="49"/>
      <c r="G94" s="49"/>
      <c r="H94" s="47"/>
      <c r="I94" s="46"/>
      <c r="J94" s="32"/>
      <c r="K94" s="32"/>
      <c r="L94" s="33"/>
      <c r="M94" s="33"/>
      <c r="N94" s="33"/>
      <c r="O94" s="33"/>
      <c r="P94" s="50"/>
      <c r="Q94" s="50"/>
      <c r="R94" s="50"/>
      <c r="S94" s="50"/>
      <c r="T94" s="50"/>
      <c r="U94" s="50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2"/>
      <c r="AK94" s="52"/>
      <c r="AL94" s="52"/>
      <c r="AM94" s="52"/>
    </row>
    <row r="95" spans="2:39" ht="14.25" customHeight="1" x14ac:dyDescent="0.35">
      <c r="B95" s="45"/>
      <c r="C95" s="46"/>
      <c r="D95" s="47"/>
      <c r="E95" s="48"/>
      <c r="F95" s="49"/>
      <c r="G95" s="49"/>
      <c r="H95" s="47"/>
      <c r="I95" s="46"/>
      <c r="J95" s="32"/>
      <c r="K95" s="32"/>
      <c r="L95" s="33"/>
      <c r="M95" s="33"/>
      <c r="N95" s="33"/>
      <c r="O95" s="33"/>
      <c r="P95" s="50"/>
      <c r="Q95" s="50"/>
      <c r="R95" s="50"/>
      <c r="S95" s="50"/>
      <c r="T95" s="50"/>
      <c r="U95" s="50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2"/>
      <c r="AK95" s="52"/>
      <c r="AL95" s="52"/>
      <c r="AM95" s="52"/>
    </row>
    <row r="96" spans="2:39" ht="14.25" customHeight="1" x14ac:dyDescent="0.35">
      <c r="B96" s="45"/>
      <c r="C96" s="46"/>
      <c r="D96" s="47"/>
      <c r="E96" s="48"/>
      <c r="F96" s="49"/>
      <c r="G96" s="49"/>
      <c r="H96" s="47"/>
      <c r="I96" s="46"/>
      <c r="J96" s="32"/>
      <c r="K96" s="32"/>
      <c r="L96" s="33"/>
      <c r="M96" s="33"/>
      <c r="N96" s="33"/>
      <c r="O96" s="33"/>
      <c r="P96" s="50"/>
      <c r="Q96" s="50"/>
      <c r="R96" s="50"/>
      <c r="S96" s="50"/>
      <c r="T96" s="50"/>
      <c r="U96" s="50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2"/>
      <c r="AK96" s="52"/>
      <c r="AL96" s="52"/>
      <c r="AM96" s="52"/>
    </row>
    <row r="97" spans="2:39" ht="14.25" customHeight="1" x14ac:dyDescent="0.35">
      <c r="B97" s="45"/>
      <c r="C97" s="46"/>
      <c r="D97" s="47"/>
      <c r="E97" s="48"/>
      <c r="F97" s="49"/>
      <c r="G97" s="49"/>
      <c r="H97" s="47"/>
      <c r="I97" s="46"/>
      <c r="J97" s="32"/>
      <c r="K97" s="32"/>
      <c r="L97" s="33"/>
      <c r="M97" s="33"/>
      <c r="N97" s="33"/>
      <c r="O97" s="33"/>
      <c r="P97" s="50"/>
      <c r="Q97" s="50"/>
      <c r="R97" s="50"/>
      <c r="S97" s="50"/>
      <c r="T97" s="50"/>
      <c r="U97" s="50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2"/>
      <c r="AK97" s="52"/>
      <c r="AL97" s="52"/>
      <c r="AM97" s="52"/>
    </row>
    <row r="98" spans="2:39" ht="14.25" customHeight="1" x14ac:dyDescent="0.35">
      <c r="B98" s="45"/>
      <c r="C98" s="46"/>
      <c r="D98" s="47"/>
      <c r="E98" s="48"/>
      <c r="F98" s="49"/>
      <c r="G98" s="49"/>
      <c r="H98" s="47"/>
      <c r="I98" s="46"/>
      <c r="J98" s="32"/>
      <c r="K98" s="32"/>
      <c r="L98" s="33"/>
      <c r="M98" s="33"/>
      <c r="N98" s="33"/>
      <c r="O98" s="33"/>
      <c r="P98" s="50"/>
      <c r="Q98" s="50"/>
      <c r="R98" s="50"/>
      <c r="S98" s="50"/>
      <c r="T98" s="50"/>
      <c r="U98" s="50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2"/>
      <c r="AK98" s="52"/>
      <c r="AL98" s="52"/>
      <c r="AM98" s="52"/>
    </row>
    <row r="99" spans="2:39" ht="14.25" customHeight="1" x14ac:dyDescent="0.35">
      <c r="B99" s="45"/>
      <c r="C99" s="46"/>
      <c r="D99" s="47"/>
      <c r="E99" s="48"/>
      <c r="F99" s="49"/>
      <c r="G99" s="49"/>
      <c r="H99" s="47"/>
      <c r="I99" s="46"/>
      <c r="J99" s="32"/>
      <c r="K99" s="32"/>
      <c r="L99" s="33"/>
      <c r="M99" s="33"/>
      <c r="N99" s="33"/>
      <c r="O99" s="33"/>
      <c r="P99" s="50"/>
      <c r="Q99" s="50"/>
      <c r="R99" s="50"/>
      <c r="S99" s="50"/>
      <c r="T99" s="50"/>
      <c r="U99" s="50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2"/>
      <c r="AK99" s="52"/>
      <c r="AL99" s="52"/>
      <c r="AM99" s="52"/>
    </row>
    <row r="100" spans="2:39" ht="14.25" customHeight="1" x14ac:dyDescent="0.35">
      <c r="B100" s="45"/>
      <c r="C100" s="46"/>
      <c r="D100" s="47"/>
      <c r="E100" s="48"/>
      <c r="F100" s="49"/>
      <c r="G100" s="49"/>
      <c r="H100" s="47"/>
      <c r="I100" s="46"/>
      <c r="J100" s="32"/>
      <c r="K100" s="32"/>
      <c r="L100" s="33"/>
      <c r="M100" s="33"/>
      <c r="N100" s="33"/>
      <c r="O100" s="33"/>
      <c r="P100" s="50"/>
      <c r="Q100" s="50"/>
      <c r="R100" s="50"/>
      <c r="S100" s="50"/>
      <c r="T100" s="50"/>
      <c r="U100" s="50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2"/>
      <c r="AK100" s="52"/>
      <c r="AL100" s="52"/>
      <c r="AM100" s="52"/>
    </row>
    <row r="101" spans="2:39" ht="14.25" customHeight="1" x14ac:dyDescent="0.35">
      <c r="B101" s="45"/>
      <c r="C101" s="46"/>
      <c r="D101" s="47"/>
      <c r="E101" s="48"/>
      <c r="F101" s="49"/>
      <c r="G101" s="49"/>
      <c r="H101" s="47"/>
      <c r="I101" s="46"/>
      <c r="J101" s="32"/>
      <c r="K101" s="32"/>
      <c r="L101" s="33"/>
      <c r="M101" s="33"/>
      <c r="N101" s="33"/>
      <c r="O101" s="33"/>
      <c r="P101" s="50"/>
      <c r="Q101" s="50"/>
      <c r="R101" s="50"/>
      <c r="S101" s="50"/>
      <c r="T101" s="50"/>
      <c r="U101" s="50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2"/>
      <c r="AK101" s="52"/>
      <c r="AL101" s="52"/>
      <c r="AM101" s="52"/>
    </row>
    <row r="102" spans="2:39" ht="14.25" customHeight="1" x14ac:dyDescent="0.35">
      <c r="B102" s="45"/>
      <c r="C102" s="46"/>
      <c r="D102" s="47"/>
      <c r="E102" s="48"/>
      <c r="F102" s="49"/>
      <c r="G102" s="49"/>
      <c r="H102" s="47"/>
      <c r="I102" s="46"/>
      <c r="J102" s="32"/>
      <c r="K102" s="32"/>
      <c r="L102" s="33"/>
      <c r="M102" s="33"/>
      <c r="N102" s="33"/>
      <c r="O102" s="33"/>
      <c r="P102" s="50"/>
      <c r="Q102" s="50"/>
      <c r="R102" s="50"/>
      <c r="S102" s="50"/>
      <c r="T102" s="50"/>
      <c r="U102" s="50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2"/>
      <c r="AK102" s="52"/>
      <c r="AL102" s="52"/>
      <c r="AM102" s="52"/>
    </row>
    <row r="103" spans="2:39" ht="14.25" customHeight="1" x14ac:dyDescent="0.35">
      <c r="B103" s="45"/>
      <c r="C103" s="46"/>
      <c r="D103" s="47"/>
      <c r="E103" s="48"/>
      <c r="F103" s="49"/>
      <c r="G103" s="49"/>
      <c r="H103" s="47"/>
      <c r="I103" s="46"/>
      <c r="J103" s="32"/>
      <c r="K103" s="32"/>
      <c r="L103" s="33"/>
      <c r="M103" s="33"/>
      <c r="N103" s="33"/>
      <c r="O103" s="33"/>
      <c r="P103" s="50"/>
      <c r="Q103" s="50"/>
      <c r="R103" s="50"/>
      <c r="S103" s="50"/>
      <c r="T103" s="50"/>
      <c r="U103" s="50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2"/>
      <c r="AK103" s="52"/>
      <c r="AL103" s="52"/>
      <c r="AM103" s="52"/>
    </row>
    <row r="104" spans="2:39" ht="14.25" customHeight="1" x14ac:dyDescent="0.35">
      <c r="B104" s="45"/>
      <c r="C104" s="46"/>
      <c r="D104" s="47"/>
      <c r="E104" s="48"/>
      <c r="F104" s="49"/>
      <c r="G104" s="49"/>
      <c r="H104" s="47"/>
      <c r="I104" s="46"/>
      <c r="J104" s="32"/>
      <c r="K104" s="32"/>
      <c r="L104" s="33"/>
      <c r="M104" s="33"/>
      <c r="N104" s="33"/>
      <c r="O104" s="33"/>
      <c r="P104" s="50"/>
      <c r="Q104" s="50"/>
      <c r="R104" s="50"/>
      <c r="S104" s="50"/>
      <c r="T104" s="50"/>
      <c r="U104" s="50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2"/>
      <c r="AK104" s="52"/>
      <c r="AL104" s="52"/>
      <c r="AM104" s="52"/>
    </row>
    <row r="105" spans="2:39" ht="14.25" customHeight="1" x14ac:dyDescent="0.35">
      <c r="B105" s="45"/>
      <c r="C105" s="46"/>
      <c r="D105" s="47"/>
      <c r="E105" s="48"/>
      <c r="F105" s="49"/>
      <c r="G105" s="49"/>
      <c r="H105" s="47"/>
      <c r="I105" s="46"/>
      <c r="J105" s="32"/>
      <c r="K105" s="32"/>
      <c r="L105" s="33"/>
      <c r="M105" s="33"/>
      <c r="N105" s="33"/>
      <c r="O105" s="33"/>
      <c r="P105" s="50"/>
      <c r="Q105" s="50"/>
      <c r="R105" s="50"/>
      <c r="S105" s="50"/>
      <c r="T105" s="50"/>
      <c r="U105" s="50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2"/>
      <c r="AK105" s="52"/>
      <c r="AL105" s="52"/>
      <c r="AM105" s="52"/>
    </row>
    <row r="106" spans="2:39" ht="14.25" customHeight="1" x14ac:dyDescent="0.35">
      <c r="B106" s="45"/>
      <c r="C106" s="46"/>
      <c r="D106" s="47"/>
      <c r="E106" s="48"/>
      <c r="F106" s="49"/>
      <c r="G106" s="49"/>
      <c r="H106" s="47"/>
      <c r="I106" s="46"/>
      <c r="J106" s="32"/>
      <c r="K106" s="32"/>
      <c r="L106" s="33"/>
      <c r="M106" s="33"/>
      <c r="N106" s="33"/>
      <c r="O106" s="33"/>
      <c r="P106" s="50"/>
      <c r="Q106" s="50"/>
      <c r="R106" s="50"/>
      <c r="S106" s="50"/>
      <c r="T106" s="50"/>
      <c r="U106" s="50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2"/>
      <c r="AK106" s="52"/>
      <c r="AL106" s="52"/>
      <c r="AM106" s="52"/>
    </row>
    <row r="107" spans="2:39" ht="14.25" customHeight="1" x14ac:dyDescent="0.35">
      <c r="B107" s="45"/>
      <c r="C107" s="46"/>
      <c r="D107" s="47"/>
      <c r="E107" s="48"/>
      <c r="F107" s="49"/>
      <c r="G107" s="49"/>
      <c r="H107" s="47"/>
      <c r="I107" s="46"/>
      <c r="J107" s="32"/>
      <c r="K107" s="32"/>
      <c r="L107" s="33"/>
      <c r="M107" s="33"/>
      <c r="N107" s="33"/>
      <c r="O107" s="33"/>
      <c r="P107" s="50"/>
      <c r="Q107" s="50"/>
      <c r="R107" s="50"/>
      <c r="S107" s="50"/>
      <c r="T107" s="50"/>
      <c r="U107" s="50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2"/>
      <c r="AK107" s="52"/>
      <c r="AL107" s="52"/>
      <c r="AM107" s="52"/>
    </row>
    <row r="108" spans="2:39" ht="14.25" customHeight="1" x14ac:dyDescent="0.35">
      <c r="B108" s="45"/>
      <c r="C108" s="46"/>
      <c r="D108" s="47"/>
      <c r="E108" s="48"/>
      <c r="F108" s="49"/>
      <c r="G108" s="49"/>
      <c r="H108" s="47"/>
      <c r="I108" s="46"/>
      <c r="J108" s="32"/>
      <c r="K108" s="32"/>
      <c r="L108" s="33"/>
      <c r="M108" s="33"/>
      <c r="N108" s="33"/>
      <c r="O108" s="33"/>
      <c r="P108" s="50"/>
      <c r="Q108" s="50"/>
      <c r="R108" s="50"/>
      <c r="S108" s="50"/>
      <c r="T108" s="50"/>
      <c r="U108" s="50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2"/>
      <c r="AK108" s="52"/>
      <c r="AL108" s="52"/>
      <c r="AM108" s="52"/>
    </row>
    <row r="109" spans="2:39" ht="14.25" customHeight="1" x14ac:dyDescent="0.35">
      <c r="B109" s="45"/>
      <c r="C109" s="46"/>
      <c r="D109" s="47"/>
      <c r="E109" s="48"/>
      <c r="F109" s="49"/>
      <c r="G109" s="49"/>
      <c r="H109" s="47"/>
      <c r="I109" s="46"/>
      <c r="J109" s="32"/>
      <c r="K109" s="32"/>
      <c r="L109" s="33"/>
      <c r="M109" s="33"/>
      <c r="N109" s="33"/>
      <c r="O109" s="33"/>
      <c r="P109" s="50"/>
      <c r="Q109" s="50"/>
      <c r="R109" s="50"/>
      <c r="S109" s="50"/>
      <c r="T109" s="50"/>
      <c r="U109" s="50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2"/>
      <c r="AK109" s="52"/>
      <c r="AL109" s="52"/>
      <c r="AM109" s="52"/>
    </row>
    <row r="110" spans="2:39" ht="14.25" customHeight="1" x14ac:dyDescent="0.35">
      <c r="B110" s="45"/>
      <c r="C110" s="46"/>
      <c r="D110" s="47"/>
      <c r="E110" s="48"/>
      <c r="F110" s="49"/>
      <c r="G110" s="49"/>
      <c r="H110" s="47"/>
      <c r="I110" s="46"/>
      <c r="J110" s="32"/>
      <c r="K110" s="32"/>
      <c r="L110" s="33"/>
      <c r="M110" s="33"/>
      <c r="N110" s="33"/>
      <c r="O110" s="33"/>
      <c r="P110" s="50"/>
      <c r="Q110" s="50"/>
      <c r="R110" s="50"/>
      <c r="S110" s="50"/>
      <c r="T110" s="50"/>
      <c r="U110" s="50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2"/>
      <c r="AK110" s="52"/>
      <c r="AL110" s="52"/>
      <c r="AM110" s="52"/>
    </row>
    <row r="111" spans="2:39" ht="14.25" customHeight="1" x14ac:dyDescent="0.35">
      <c r="B111" s="45"/>
      <c r="C111" s="46"/>
      <c r="D111" s="47"/>
      <c r="E111" s="48"/>
      <c r="F111" s="49"/>
      <c r="G111" s="49"/>
      <c r="H111" s="47"/>
      <c r="I111" s="46"/>
      <c r="J111" s="32"/>
      <c r="K111" s="32"/>
      <c r="L111" s="33"/>
      <c r="M111" s="33"/>
      <c r="N111" s="33"/>
      <c r="O111" s="33"/>
      <c r="P111" s="50"/>
      <c r="Q111" s="50"/>
      <c r="R111" s="50"/>
      <c r="S111" s="50"/>
      <c r="T111" s="50"/>
      <c r="U111" s="50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2"/>
      <c r="AK111" s="52"/>
      <c r="AL111" s="52"/>
      <c r="AM111" s="52"/>
    </row>
    <row r="112" spans="2:39" ht="14.25" customHeight="1" x14ac:dyDescent="0.35">
      <c r="B112" s="45"/>
      <c r="C112" s="46"/>
      <c r="D112" s="47"/>
      <c r="E112" s="48"/>
      <c r="F112" s="49"/>
      <c r="G112" s="49"/>
      <c r="H112" s="47"/>
      <c r="I112" s="46"/>
      <c r="J112" s="32"/>
      <c r="K112" s="32"/>
      <c r="L112" s="33"/>
      <c r="M112" s="33"/>
      <c r="N112" s="33"/>
      <c r="O112" s="33"/>
      <c r="P112" s="50"/>
      <c r="Q112" s="50"/>
      <c r="R112" s="50"/>
      <c r="S112" s="50"/>
      <c r="T112" s="50"/>
      <c r="U112" s="50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2"/>
      <c r="AK112" s="52"/>
      <c r="AL112" s="52"/>
      <c r="AM112" s="52"/>
    </row>
    <row r="113" spans="2:39" ht="14.25" customHeight="1" x14ac:dyDescent="0.35">
      <c r="B113" s="45"/>
      <c r="C113" s="46"/>
      <c r="D113" s="47"/>
      <c r="E113" s="48"/>
      <c r="F113" s="49"/>
      <c r="G113" s="49"/>
      <c r="H113" s="47"/>
      <c r="I113" s="46"/>
      <c r="J113" s="32"/>
      <c r="K113" s="32"/>
      <c r="L113" s="33"/>
      <c r="M113" s="33"/>
      <c r="N113" s="33"/>
      <c r="O113" s="33"/>
      <c r="P113" s="50"/>
      <c r="Q113" s="50"/>
      <c r="R113" s="50"/>
      <c r="S113" s="50"/>
      <c r="T113" s="50"/>
      <c r="U113" s="50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2"/>
      <c r="AK113" s="52"/>
      <c r="AL113" s="52"/>
      <c r="AM113" s="52"/>
    </row>
    <row r="114" spans="2:39" ht="14.25" customHeight="1" x14ac:dyDescent="0.35">
      <c r="B114" s="45"/>
      <c r="C114" s="46"/>
      <c r="D114" s="47"/>
      <c r="E114" s="48"/>
      <c r="F114" s="49"/>
      <c r="G114" s="49"/>
      <c r="H114" s="47"/>
      <c r="I114" s="46"/>
      <c r="J114" s="32"/>
      <c r="K114" s="32"/>
      <c r="L114" s="33"/>
      <c r="M114" s="33"/>
      <c r="N114" s="33"/>
      <c r="O114" s="33"/>
      <c r="P114" s="50"/>
      <c r="Q114" s="50"/>
      <c r="R114" s="50"/>
      <c r="S114" s="50"/>
      <c r="T114" s="50"/>
      <c r="U114" s="50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2"/>
      <c r="AK114" s="52"/>
      <c r="AL114" s="52"/>
      <c r="AM114" s="52"/>
    </row>
    <row r="115" spans="2:39" ht="14.25" customHeight="1" x14ac:dyDescent="0.35">
      <c r="B115" s="45"/>
      <c r="C115" s="46"/>
      <c r="D115" s="47"/>
      <c r="E115" s="48"/>
      <c r="F115" s="49"/>
      <c r="G115" s="49"/>
      <c r="H115" s="47"/>
      <c r="I115" s="46"/>
      <c r="J115" s="32"/>
      <c r="K115" s="32"/>
      <c r="L115" s="33"/>
      <c r="M115" s="33"/>
      <c r="N115" s="33"/>
      <c r="O115" s="33"/>
      <c r="P115" s="50"/>
      <c r="Q115" s="50"/>
      <c r="R115" s="50"/>
      <c r="S115" s="50"/>
      <c r="T115" s="50"/>
      <c r="U115" s="50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2"/>
      <c r="AK115" s="52"/>
      <c r="AL115" s="52"/>
      <c r="AM115" s="52"/>
    </row>
    <row r="116" spans="2:39" ht="14.25" customHeight="1" x14ac:dyDescent="0.35">
      <c r="B116" s="45"/>
      <c r="C116" s="46"/>
      <c r="D116" s="47"/>
      <c r="E116" s="48"/>
      <c r="F116" s="49"/>
      <c r="G116" s="49"/>
      <c r="H116" s="47"/>
      <c r="I116" s="46"/>
      <c r="J116" s="32"/>
      <c r="K116" s="32"/>
      <c r="L116" s="33"/>
      <c r="M116" s="33"/>
      <c r="N116" s="33"/>
      <c r="O116" s="33"/>
      <c r="P116" s="50"/>
      <c r="Q116" s="50"/>
      <c r="R116" s="50"/>
      <c r="S116" s="50"/>
      <c r="T116" s="50"/>
      <c r="U116" s="50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2"/>
      <c r="AK116" s="52"/>
      <c r="AL116" s="52"/>
      <c r="AM116" s="52"/>
    </row>
    <row r="117" spans="2:39" ht="14.25" customHeight="1" x14ac:dyDescent="0.35">
      <c r="B117" s="45"/>
      <c r="C117" s="46"/>
      <c r="D117" s="47"/>
      <c r="E117" s="48"/>
      <c r="F117" s="49"/>
      <c r="G117" s="49"/>
      <c r="H117" s="47"/>
      <c r="I117" s="46"/>
      <c r="J117" s="32"/>
      <c r="K117" s="32"/>
      <c r="L117" s="33"/>
      <c r="M117" s="33"/>
      <c r="N117" s="33"/>
      <c r="O117" s="33"/>
      <c r="P117" s="50"/>
      <c r="Q117" s="50"/>
      <c r="R117" s="50"/>
      <c r="S117" s="50"/>
      <c r="T117" s="50"/>
      <c r="U117" s="50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2"/>
      <c r="AK117" s="52"/>
      <c r="AL117" s="52"/>
      <c r="AM117" s="52"/>
    </row>
    <row r="118" spans="2:39" ht="14.25" customHeight="1" x14ac:dyDescent="0.35">
      <c r="B118" s="45"/>
      <c r="C118" s="46"/>
      <c r="D118" s="47"/>
      <c r="E118" s="48"/>
      <c r="F118" s="49"/>
      <c r="G118" s="49"/>
      <c r="H118" s="47"/>
      <c r="I118" s="46"/>
      <c r="J118" s="32"/>
      <c r="K118" s="32"/>
      <c r="L118" s="33"/>
      <c r="M118" s="33"/>
      <c r="N118" s="33"/>
      <c r="O118" s="33"/>
      <c r="P118" s="50"/>
      <c r="Q118" s="50"/>
      <c r="R118" s="50"/>
      <c r="S118" s="50"/>
      <c r="T118" s="50"/>
      <c r="U118" s="50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2"/>
      <c r="AK118" s="52"/>
      <c r="AL118" s="52"/>
      <c r="AM118" s="52"/>
    </row>
    <row r="119" spans="2:39" ht="14.25" customHeight="1" x14ac:dyDescent="0.35">
      <c r="B119" s="45"/>
      <c r="C119" s="46"/>
      <c r="D119" s="47"/>
      <c r="E119" s="48"/>
      <c r="F119" s="49"/>
      <c r="G119" s="49"/>
      <c r="H119" s="47"/>
      <c r="I119" s="46"/>
      <c r="J119" s="32"/>
      <c r="K119" s="32"/>
      <c r="L119" s="33"/>
      <c r="M119" s="33"/>
      <c r="N119" s="33"/>
      <c r="O119" s="33"/>
      <c r="P119" s="50"/>
      <c r="Q119" s="50"/>
      <c r="R119" s="50"/>
      <c r="S119" s="50"/>
      <c r="T119" s="50"/>
      <c r="U119" s="50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2"/>
      <c r="AK119" s="52"/>
      <c r="AL119" s="52"/>
      <c r="AM119" s="52"/>
    </row>
    <row r="120" spans="2:39" ht="14.25" customHeight="1" x14ac:dyDescent="0.35">
      <c r="B120" s="45"/>
      <c r="C120" s="46"/>
      <c r="D120" s="47"/>
      <c r="E120" s="48"/>
      <c r="F120" s="49"/>
      <c r="G120" s="49"/>
      <c r="H120" s="47"/>
      <c r="I120" s="46"/>
      <c r="J120" s="32"/>
      <c r="K120" s="32"/>
      <c r="L120" s="33"/>
      <c r="M120" s="33"/>
      <c r="N120" s="33"/>
      <c r="O120" s="33"/>
      <c r="P120" s="50"/>
      <c r="Q120" s="50"/>
      <c r="R120" s="50"/>
      <c r="S120" s="50"/>
      <c r="T120" s="50"/>
      <c r="U120" s="50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2"/>
      <c r="AK120" s="52"/>
      <c r="AL120" s="52"/>
      <c r="AM120" s="52"/>
    </row>
    <row r="121" spans="2:39" ht="14.25" customHeight="1" x14ac:dyDescent="0.35">
      <c r="B121" s="45"/>
      <c r="C121" s="46"/>
      <c r="D121" s="47"/>
      <c r="E121" s="48"/>
      <c r="F121" s="49"/>
      <c r="G121" s="49"/>
      <c r="H121" s="47"/>
      <c r="I121" s="46"/>
      <c r="J121" s="32"/>
      <c r="K121" s="32"/>
      <c r="L121" s="33"/>
      <c r="M121" s="33"/>
      <c r="N121" s="33"/>
      <c r="O121" s="33"/>
      <c r="P121" s="50"/>
      <c r="Q121" s="50"/>
      <c r="R121" s="50"/>
      <c r="S121" s="50"/>
      <c r="T121" s="50"/>
      <c r="U121" s="50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2"/>
      <c r="AK121" s="52"/>
      <c r="AL121" s="52"/>
      <c r="AM121" s="52"/>
    </row>
    <row r="122" spans="2:39" ht="14.25" customHeight="1" x14ac:dyDescent="0.35">
      <c r="B122" s="45"/>
      <c r="C122" s="46"/>
      <c r="D122" s="47"/>
      <c r="E122" s="48"/>
      <c r="F122" s="49"/>
      <c r="G122" s="49"/>
      <c r="H122" s="47"/>
      <c r="I122" s="46"/>
      <c r="J122" s="32"/>
      <c r="K122" s="32"/>
      <c r="L122" s="33"/>
      <c r="M122" s="33"/>
      <c r="N122" s="33"/>
      <c r="O122" s="33"/>
      <c r="P122" s="50"/>
      <c r="Q122" s="50"/>
      <c r="R122" s="50"/>
      <c r="S122" s="50"/>
      <c r="T122" s="50"/>
      <c r="U122" s="50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2"/>
      <c r="AK122" s="52"/>
      <c r="AL122" s="52"/>
      <c r="AM122" s="52"/>
    </row>
    <row r="123" spans="2:39" ht="14.25" customHeight="1" x14ac:dyDescent="0.35">
      <c r="B123" s="45"/>
      <c r="C123" s="46"/>
      <c r="D123" s="47"/>
      <c r="E123" s="48"/>
      <c r="F123" s="49"/>
      <c r="G123" s="49"/>
      <c r="H123" s="47"/>
      <c r="I123" s="46"/>
      <c r="J123" s="32"/>
      <c r="K123" s="32"/>
      <c r="L123" s="33"/>
      <c r="M123" s="33"/>
      <c r="N123" s="33"/>
      <c r="O123" s="33"/>
      <c r="P123" s="50"/>
      <c r="Q123" s="50"/>
      <c r="R123" s="50"/>
      <c r="S123" s="50"/>
      <c r="T123" s="50"/>
      <c r="U123" s="50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2"/>
      <c r="AK123" s="52"/>
      <c r="AL123" s="52"/>
      <c r="AM123" s="52"/>
    </row>
    <row r="124" spans="2:39" ht="14.25" customHeight="1" x14ac:dyDescent="0.35">
      <c r="B124" s="45"/>
      <c r="C124" s="46"/>
      <c r="D124" s="47"/>
      <c r="E124" s="48"/>
      <c r="F124" s="49"/>
      <c r="G124" s="49"/>
      <c r="H124" s="47"/>
      <c r="I124" s="46"/>
      <c r="J124" s="32"/>
      <c r="K124" s="32"/>
      <c r="L124" s="33"/>
      <c r="M124" s="33"/>
      <c r="N124" s="33"/>
      <c r="O124" s="33"/>
      <c r="P124" s="50"/>
      <c r="Q124" s="50"/>
      <c r="R124" s="50"/>
      <c r="S124" s="50"/>
      <c r="T124" s="50"/>
      <c r="U124" s="50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2"/>
      <c r="AK124" s="52"/>
      <c r="AL124" s="52"/>
      <c r="AM124" s="52"/>
    </row>
    <row r="125" spans="2:39" ht="14.25" customHeight="1" x14ac:dyDescent="0.35">
      <c r="B125" s="45"/>
      <c r="C125" s="46"/>
      <c r="D125" s="47"/>
      <c r="E125" s="48"/>
      <c r="F125" s="49"/>
      <c r="G125" s="49"/>
      <c r="H125" s="47"/>
      <c r="I125" s="46"/>
      <c r="J125" s="32"/>
      <c r="K125" s="32"/>
      <c r="L125" s="33"/>
      <c r="M125" s="33"/>
      <c r="N125" s="33"/>
      <c r="O125" s="33"/>
      <c r="P125" s="50"/>
      <c r="Q125" s="50"/>
      <c r="R125" s="50"/>
      <c r="S125" s="50"/>
      <c r="T125" s="50"/>
      <c r="U125" s="50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2"/>
      <c r="AK125" s="52"/>
      <c r="AL125" s="52"/>
      <c r="AM125" s="52"/>
    </row>
    <row r="126" spans="2:39" ht="14.25" customHeight="1" x14ac:dyDescent="0.35">
      <c r="B126" s="45"/>
      <c r="C126" s="46"/>
      <c r="D126" s="47"/>
      <c r="E126" s="48"/>
      <c r="F126" s="49"/>
      <c r="G126" s="49"/>
      <c r="H126" s="47"/>
      <c r="I126" s="46"/>
      <c r="J126" s="32"/>
      <c r="K126" s="32"/>
      <c r="L126" s="33"/>
      <c r="M126" s="33"/>
      <c r="N126" s="33"/>
      <c r="O126" s="33"/>
      <c r="P126" s="50"/>
      <c r="Q126" s="50"/>
      <c r="R126" s="50"/>
      <c r="S126" s="50"/>
      <c r="T126" s="50"/>
      <c r="U126" s="50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2"/>
      <c r="AK126" s="52"/>
      <c r="AL126" s="52"/>
      <c r="AM126" s="52"/>
    </row>
    <row r="127" spans="2:39" ht="14.25" customHeight="1" x14ac:dyDescent="0.35">
      <c r="B127" s="45"/>
      <c r="C127" s="46"/>
      <c r="D127" s="47"/>
      <c r="E127" s="48"/>
      <c r="F127" s="49"/>
      <c r="G127" s="49"/>
      <c r="H127" s="47"/>
      <c r="I127" s="46"/>
      <c r="J127" s="32"/>
      <c r="K127" s="32"/>
      <c r="L127" s="33"/>
      <c r="M127" s="33"/>
      <c r="N127" s="33"/>
      <c r="O127" s="33"/>
      <c r="P127" s="50"/>
      <c r="Q127" s="50"/>
      <c r="R127" s="50"/>
      <c r="S127" s="50"/>
      <c r="T127" s="50"/>
      <c r="U127" s="50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2"/>
      <c r="AK127" s="52"/>
      <c r="AL127" s="52"/>
      <c r="AM127" s="52"/>
    </row>
    <row r="128" spans="2:39" ht="14.25" customHeight="1" x14ac:dyDescent="0.35">
      <c r="B128" s="45"/>
      <c r="C128" s="46"/>
      <c r="D128" s="47"/>
      <c r="E128" s="48"/>
      <c r="F128" s="49"/>
      <c r="G128" s="49"/>
      <c r="H128" s="47"/>
      <c r="I128" s="46"/>
      <c r="J128" s="32"/>
      <c r="K128" s="32"/>
      <c r="L128" s="33"/>
      <c r="M128" s="33"/>
      <c r="N128" s="33"/>
      <c r="O128" s="33"/>
      <c r="P128" s="50"/>
      <c r="Q128" s="50"/>
      <c r="R128" s="50"/>
      <c r="S128" s="50"/>
      <c r="T128" s="50"/>
      <c r="U128" s="50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2"/>
      <c r="AK128" s="52"/>
      <c r="AL128" s="52"/>
      <c r="AM128" s="52"/>
    </row>
    <row r="129" spans="2:39" ht="14.25" customHeight="1" x14ac:dyDescent="0.35">
      <c r="B129" s="45"/>
      <c r="C129" s="46"/>
      <c r="D129" s="47"/>
      <c r="E129" s="48"/>
      <c r="F129" s="49"/>
      <c r="G129" s="49"/>
      <c r="H129" s="47"/>
      <c r="I129" s="46"/>
      <c r="J129" s="32"/>
      <c r="K129" s="32"/>
      <c r="L129" s="33"/>
      <c r="M129" s="33"/>
      <c r="N129" s="33"/>
      <c r="O129" s="33"/>
      <c r="P129" s="50"/>
      <c r="Q129" s="50"/>
      <c r="R129" s="50"/>
      <c r="S129" s="50"/>
      <c r="T129" s="50"/>
      <c r="U129" s="50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2"/>
      <c r="AK129" s="52"/>
      <c r="AL129" s="52"/>
      <c r="AM129" s="52"/>
    </row>
    <row r="130" spans="2:39" ht="14.25" customHeight="1" x14ac:dyDescent="0.35">
      <c r="B130" s="45"/>
      <c r="C130" s="46"/>
      <c r="D130" s="47"/>
      <c r="E130" s="48"/>
      <c r="F130" s="49"/>
      <c r="G130" s="49"/>
      <c r="H130" s="47"/>
      <c r="I130" s="46"/>
      <c r="J130" s="32"/>
      <c r="K130" s="32"/>
      <c r="L130" s="33"/>
      <c r="M130" s="33"/>
      <c r="N130" s="33"/>
      <c r="O130" s="33"/>
      <c r="P130" s="50"/>
      <c r="Q130" s="50"/>
      <c r="R130" s="50"/>
      <c r="S130" s="50"/>
      <c r="T130" s="50"/>
      <c r="U130" s="50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2"/>
      <c r="AK130" s="52"/>
      <c r="AL130" s="52"/>
      <c r="AM130" s="52"/>
    </row>
    <row r="131" spans="2:39" ht="14.25" customHeight="1" x14ac:dyDescent="0.35">
      <c r="B131" s="45"/>
      <c r="C131" s="46"/>
      <c r="D131" s="47"/>
      <c r="E131" s="48"/>
      <c r="F131" s="49"/>
      <c r="G131" s="49"/>
      <c r="H131" s="47"/>
      <c r="I131" s="46"/>
      <c r="J131" s="32"/>
      <c r="K131" s="32"/>
      <c r="L131" s="33"/>
      <c r="M131" s="33"/>
      <c r="N131" s="33"/>
      <c r="O131" s="33"/>
      <c r="P131" s="50"/>
      <c r="Q131" s="50"/>
      <c r="R131" s="50"/>
      <c r="S131" s="50"/>
      <c r="T131" s="50"/>
      <c r="U131" s="50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2"/>
      <c r="AK131" s="52"/>
      <c r="AL131" s="52"/>
      <c r="AM131" s="52"/>
    </row>
    <row r="132" spans="2:39" ht="14.25" customHeight="1" x14ac:dyDescent="0.35">
      <c r="B132" s="45"/>
      <c r="C132" s="46"/>
      <c r="D132" s="47"/>
      <c r="E132" s="48"/>
      <c r="F132" s="49"/>
      <c r="G132" s="49"/>
      <c r="H132" s="47"/>
      <c r="I132" s="46"/>
      <c r="J132" s="32"/>
      <c r="K132" s="32"/>
      <c r="L132" s="33"/>
      <c r="M132" s="33"/>
      <c r="N132" s="33"/>
      <c r="O132" s="33"/>
      <c r="P132" s="50"/>
      <c r="Q132" s="50"/>
      <c r="R132" s="50"/>
      <c r="S132" s="50"/>
      <c r="T132" s="50"/>
      <c r="U132" s="50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2"/>
      <c r="AK132" s="52"/>
      <c r="AL132" s="52"/>
      <c r="AM132" s="52"/>
    </row>
    <row r="133" spans="2:39" ht="14.25" customHeight="1" x14ac:dyDescent="0.35">
      <c r="B133" s="45"/>
      <c r="C133" s="46"/>
      <c r="D133" s="47"/>
      <c r="E133" s="48"/>
      <c r="F133" s="49"/>
      <c r="G133" s="49"/>
      <c r="H133" s="47"/>
      <c r="I133" s="46"/>
      <c r="J133" s="32"/>
      <c r="K133" s="32"/>
      <c r="L133" s="33"/>
      <c r="M133" s="33"/>
      <c r="N133" s="33"/>
      <c r="O133" s="33"/>
      <c r="P133" s="50"/>
      <c r="Q133" s="50"/>
      <c r="R133" s="50"/>
      <c r="S133" s="50"/>
      <c r="T133" s="50"/>
      <c r="U133" s="50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2"/>
      <c r="AK133" s="52"/>
      <c r="AL133" s="52"/>
      <c r="AM133" s="52"/>
    </row>
    <row r="134" spans="2:39" ht="14.25" customHeight="1" x14ac:dyDescent="0.35">
      <c r="B134" s="45"/>
      <c r="C134" s="46"/>
      <c r="D134" s="47"/>
      <c r="E134" s="48"/>
      <c r="F134" s="49"/>
      <c r="G134" s="49"/>
      <c r="H134" s="47"/>
      <c r="I134" s="46"/>
      <c r="J134" s="32"/>
      <c r="K134" s="32"/>
      <c r="L134" s="33"/>
      <c r="M134" s="33"/>
      <c r="N134" s="33"/>
      <c r="O134" s="33"/>
      <c r="P134" s="50"/>
      <c r="Q134" s="50"/>
      <c r="R134" s="50"/>
      <c r="S134" s="50"/>
      <c r="T134" s="50"/>
      <c r="U134" s="50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2"/>
      <c r="AK134" s="52"/>
      <c r="AL134" s="52"/>
      <c r="AM134" s="52"/>
    </row>
    <row r="135" spans="2:39" ht="14.25" customHeight="1" x14ac:dyDescent="0.35">
      <c r="B135" s="45"/>
      <c r="C135" s="46"/>
      <c r="D135" s="47"/>
      <c r="E135" s="48"/>
      <c r="F135" s="49"/>
      <c r="G135" s="49"/>
      <c r="H135" s="47"/>
      <c r="I135" s="46"/>
      <c r="J135" s="32"/>
      <c r="K135" s="32"/>
      <c r="L135" s="33"/>
      <c r="M135" s="33"/>
      <c r="N135" s="33"/>
      <c r="O135" s="33"/>
      <c r="P135" s="50"/>
      <c r="Q135" s="50"/>
      <c r="R135" s="50"/>
      <c r="S135" s="50"/>
      <c r="T135" s="50"/>
      <c r="U135" s="50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2"/>
      <c r="AK135" s="52"/>
      <c r="AL135" s="52"/>
      <c r="AM135" s="52"/>
    </row>
    <row r="136" spans="2:39" ht="14.25" customHeight="1" x14ac:dyDescent="0.35">
      <c r="B136" s="45"/>
      <c r="C136" s="46"/>
      <c r="D136" s="47"/>
      <c r="E136" s="48"/>
      <c r="F136" s="49"/>
      <c r="G136" s="49"/>
      <c r="H136" s="47"/>
      <c r="I136" s="46"/>
      <c r="J136" s="32"/>
      <c r="K136" s="32"/>
      <c r="L136" s="33"/>
      <c r="M136" s="33"/>
      <c r="N136" s="33"/>
      <c r="O136" s="33"/>
      <c r="P136" s="50"/>
      <c r="Q136" s="50"/>
      <c r="R136" s="50"/>
      <c r="S136" s="50"/>
      <c r="T136" s="50"/>
      <c r="U136" s="50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2"/>
      <c r="AK136" s="52"/>
      <c r="AL136" s="52"/>
      <c r="AM136" s="52"/>
    </row>
    <row r="137" spans="2:39" ht="14.25" customHeight="1" x14ac:dyDescent="0.35">
      <c r="B137" s="45"/>
      <c r="C137" s="46"/>
      <c r="D137" s="47"/>
      <c r="E137" s="48"/>
      <c r="F137" s="49"/>
      <c r="G137" s="49"/>
      <c r="H137" s="47"/>
      <c r="I137" s="46"/>
      <c r="J137" s="32"/>
      <c r="K137" s="32"/>
      <c r="L137" s="33"/>
      <c r="M137" s="33"/>
      <c r="N137" s="33"/>
      <c r="O137" s="33"/>
      <c r="P137" s="50"/>
      <c r="Q137" s="50"/>
      <c r="R137" s="50"/>
      <c r="S137" s="50"/>
      <c r="T137" s="50"/>
      <c r="U137" s="50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2"/>
      <c r="AK137" s="52"/>
      <c r="AL137" s="52"/>
      <c r="AM137" s="52"/>
    </row>
    <row r="138" spans="2:39" ht="14.25" customHeight="1" x14ac:dyDescent="0.35">
      <c r="B138" s="45"/>
      <c r="C138" s="46"/>
      <c r="D138" s="47"/>
      <c r="E138" s="48"/>
      <c r="F138" s="49"/>
      <c r="G138" s="49"/>
      <c r="H138" s="47"/>
      <c r="I138" s="46"/>
      <c r="J138" s="32"/>
      <c r="K138" s="32"/>
      <c r="L138" s="33"/>
      <c r="M138" s="33"/>
      <c r="N138" s="33"/>
      <c r="O138" s="33"/>
      <c r="P138" s="50"/>
      <c r="Q138" s="50"/>
      <c r="R138" s="50"/>
      <c r="S138" s="50"/>
      <c r="T138" s="50"/>
      <c r="U138" s="50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2"/>
      <c r="AK138" s="52"/>
      <c r="AL138" s="52"/>
      <c r="AM138" s="52"/>
    </row>
    <row r="139" spans="2:39" ht="14.25" customHeight="1" x14ac:dyDescent="0.35">
      <c r="B139" s="45"/>
      <c r="C139" s="46"/>
      <c r="D139" s="47"/>
      <c r="E139" s="48"/>
      <c r="F139" s="49"/>
      <c r="G139" s="49"/>
      <c r="H139" s="47"/>
      <c r="I139" s="46"/>
      <c r="J139" s="32"/>
      <c r="K139" s="32"/>
      <c r="L139" s="33"/>
      <c r="M139" s="33"/>
      <c r="N139" s="33"/>
      <c r="O139" s="33"/>
      <c r="P139" s="50"/>
      <c r="Q139" s="50"/>
      <c r="R139" s="50"/>
      <c r="S139" s="50"/>
      <c r="T139" s="50"/>
      <c r="U139" s="50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2"/>
      <c r="AK139" s="52"/>
      <c r="AL139" s="52"/>
      <c r="AM139" s="52"/>
    </row>
    <row r="140" spans="2:39" ht="14.25" customHeight="1" x14ac:dyDescent="0.35">
      <c r="B140" s="45"/>
      <c r="C140" s="46"/>
      <c r="D140" s="47"/>
      <c r="E140" s="48"/>
      <c r="F140" s="49"/>
      <c r="G140" s="49"/>
      <c r="H140" s="47"/>
      <c r="I140" s="46"/>
      <c r="J140" s="32"/>
      <c r="K140" s="32"/>
      <c r="L140" s="33"/>
      <c r="M140" s="33"/>
      <c r="N140" s="33"/>
      <c r="O140" s="33"/>
      <c r="P140" s="50"/>
      <c r="Q140" s="50"/>
      <c r="R140" s="50"/>
      <c r="S140" s="50"/>
      <c r="T140" s="50"/>
      <c r="U140" s="50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2"/>
      <c r="AK140" s="52"/>
      <c r="AL140" s="52"/>
      <c r="AM140" s="52"/>
    </row>
    <row r="141" spans="2:39" ht="14.25" customHeight="1" x14ac:dyDescent="0.35">
      <c r="B141" s="45"/>
      <c r="C141" s="46"/>
      <c r="D141" s="47"/>
      <c r="E141" s="48"/>
      <c r="F141" s="49"/>
      <c r="G141" s="49"/>
      <c r="H141" s="47"/>
      <c r="I141" s="46"/>
      <c r="J141" s="32"/>
      <c r="K141" s="32"/>
      <c r="L141" s="33"/>
      <c r="M141" s="33"/>
      <c r="N141" s="33"/>
      <c r="O141" s="33"/>
      <c r="P141" s="50"/>
      <c r="Q141" s="50"/>
      <c r="R141" s="50"/>
      <c r="S141" s="50"/>
      <c r="T141" s="50"/>
      <c r="U141" s="50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2"/>
      <c r="AK141" s="52"/>
      <c r="AL141" s="52"/>
      <c r="AM141" s="52"/>
    </row>
    <row r="142" spans="2:39" ht="14.25" customHeight="1" x14ac:dyDescent="0.35">
      <c r="B142" s="45"/>
      <c r="C142" s="46"/>
      <c r="D142" s="47"/>
      <c r="E142" s="48"/>
      <c r="F142" s="49"/>
      <c r="G142" s="49"/>
      <c r="H142" s="47"/>
      <c r="I142" s="46"/>
      <c r="J142" s="32"/>
      <c r="K142" s="32"/>
      <c r="L142" s="33"/>
      <c r="M142" s="33"/>
      <c r="N142" s="33"/>
      <c r="O142" s="33"/>
      <c r="P142" s="50"/>
      <c r="Q142" s="50"/>
      <c r="R142" s="50"/>
      <c r="S142" s="50"/>
      <c r="T142" s="50"/>
      <c r="U142" s="50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2"/>
      <c r="AK142" s="52"/>
      <c r="AL142" s="52"/>
      <c r="AM142" s="52"/>
    </row>
    <row r="143" spans="2:39" ht="14.25" customHeight="1" x14ac:dyDescent="0.35">
      <c r="B143" s="45"/>
      <c r="C143" s="46"/>
      <c r="D143" s="47"/>
      <c r="E143" s="48"/>
      <c r="F143" s="49"/>
      <c r="G143" s="49"/>
      <c r="H143" s="47"/>
      <c r="I143" s="46"/>
      <c r="J143" s="32"/>
      <c r="K143" s="32"/>
      <c r="L143" s="33"/>
      <c r="M143" s="33"/>
      <c r="N143" s="33"/>
      <c r="O143" s="33"/>
      <c r="P143" s="50"/>
      <c r="Q143" s="50"/>
      <c r="R143" s="50"/>
      <c r="S143" s="50"/>
      <c r="T143" s="50"/>
      <c r="U143" s="50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2"/>
      <c r="AK143" s="52"/>
      <c r="AL143" s="52"/>
      <c r="AM143" s="52"/>
    </row>
    <row r="144" spans="2:39" ht="14.25" customHeight="1" x14ac:dyDescent="0.35">
      <c r="B144" s="45"/>
      <c r="C144" s="46"/>
      <c r="D144" s="47"/>
      <c r="E144" s="48"/>
      <c r="F144" s="49"/>
      <c r="G144" s="49"/>
      <c r="H144" s="47"/>
      <c r="I144" s="46"/>
      <c r="J144" s="32"/>
      <c r="K144" s="32"/>
      <c r="L144" s="33"/>
      <c r="M144" s="33"/>
      <c r="N144" s="33"/>
      <c r="O144" s="33"/>
      <c r="P144" s="50"/>
      <c r="Q144" s="50"/>
      <c r="R144" s="50"/>
      <c r="S144" s="50"/>
      <c r="T144" s="50"/>
      <c r="U144" s="50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2"/>
      <c r="AK144" s="52"/>
      <c r="AL144" s="52"/>
      <c r="AM144" s="52"/>
    </row>
    <row r="145" spans="2:39" ht="14.25" customHeight="1" x14ac:dyDescent="0.35">
      <c r="B145" s="45"/>
      <c r="C145" s="46"/>
      <c r="D145" s="47"/>
      <c r="E145" s="48"/>
      <c r="F145" s="49"/>
      <c r="G145" s="49"/>
      <c r="H145" s="47"/>
      <c r="I145" s="46"/>
      <c r="J145" s="32"/>
      <c r="K145" s="32"/>
      <c r="L145" s="33"/>
      <c r="M145" s="33"/>
      <c r="N145" s="33"/>
      <c r="O145" s="33"/>
      <c r="P145" s="50"/>
      <c r="Q145" s="50"/>
      <c r="R145" s="50"/>
      <c r="S145" s="50"/>
      <c r="T145" s="50"/>
      <c r="U145" s="50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2"/>
      <c r="AK145" s="52"/>
      <c r="AL145" s="52"/>
      <c r="AM145" s="52"/>
    </row>
    <row r="146" spans="2:39" ht="14.25" customHeight="1" x14ac:dyDescent="0.35">
      <c r="B146" s="45"/>
      <c r="C146" s="46"/>
      <c r="D146" s="47"/>
      <c r="E146" s="48"/>
      <c r="F146" s="49"/>
      <c r="G146" s="49"/>
      <c r="H146" s="47"/>
      <c r="I146" s="46"/>
      <c r="J146" s="32"/>
      <c r="K146" s="32"/>
      <c r="L146" s="33"/>
      <c r="M146" s="33"/>
      <c r="N146" s="33"/>
      <c r="O146" s="33"/>
      <c r="P146" s="50"/>
      <c r="Q146" s="50"/>
      <c r="R146" s="50"/>
      <c r="S146" s="50"/>
      <c r="T146" s="50"/>
      <c r="U146" s="50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2"/>
      <c r="AK146" s="52"/>
      <c r="AL146" s="52"/>
      <c r="AM146" s="52"/>
    </row>
    <row r="147" spans="2:39" ht="14.25" customHeight="1" x14ac:dyDescent="0.35">
      <c r="B147" s="45"/>
      <c r="C147" s="46"/>
      <c r="D147" s="47"/>
      <c r="E147" s="48"/>
      <c r="F147" s="49"/>
      <c r="G147" s="49"/>
      <c r="H147" s="47"/>
      <c r="I147" s="46"/>
      <c r="J147" s="32"/>
      <c r="K147" s="32"/>
      <c r="L147" s="33"/>
      <c r="M147" s="33"/>
      <c r="N147" s="33"/>
      <c r="O147" s="33"/>
      <c r="P147" s="50"/>
      <c r="Q147" s="50"/>
      <c r="R147" s="50"/>
      <c r="S147" s="50"/>
      <c r="T147" s="50"/>
      <c r="U147" s="50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2"/>
      <c r="AK147" s="52"/>
      <c r="AL147" s="52"/>
      <c r="AM147" s="52"/>
    </row>
    <row r="148" spans="2:39" ht="14.25" customHeight="1" x14ac:dyDescent="0.35">
      <c r="B148" s="45"/>
      <c r="C148" s="46"/>
      <c r="D148" s="47"/>
      <c r="E148" s="48"/>
      <c r="F148" s="49"/>
      <c r="G148" s="49"/>
      <c r="H148" s="47"/>
      <c r="I148" s="46"/>
      <c r="J148" s="32"/>
      <c r="K148" s="32"/>
      <c r="L148" s="33"/>
      <c r="M148" s="33"/>
      <c r="N148" s="33"/>
      <c r="O148" s="33"/>
      <c r="P148" s="50"/>
      <c r="Q148" s="50"/>
      <c r="R148" s="50"/>
      <c r="S148" s="50"/>
      <c r="T148" s="50"/>
      <c r="U148" s="50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2"/>
      <c r="AK148" s="52"/>
      <c r="AL148" s="52"/>
      <c r="AM148" s="52"/>
    </row>
    <row r="149" spans="2:39" ht="14.25" customHeight="1" x14ac:dyDescent="0.35">
      <c r="B149" s="45"/>
      <c r="C149" s="46"/>
      <c r="D149" s="47"/>
      <c r="E149" s="48"/>
      <c r="F149" s="49"/>
      <c r="G149" s="49"/>
      <c r="H149" s="47"/>
      <c r="I149" s="46"/>
      <c r="J149" s="32"/>
      <c r="K149" s="32"/>
      <c r="L149" s="33"/>
      <c r="M149" s="33"/>
      <c r="N149" s="33"/>
      <c r="O149" s="33"/>
      <c r="P149" s="50"/>
      <c r="Q149" s="50"/>
      <c r="R149" s="50"/>
      <c r="S149" s="50"/>
      <c r="T149" s="50"/>
      <c r="U149" s="50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2"/>
      <c r="AK149" s="52"/>
      <c r="AL149" s="52"/>
      <c r="AM149" s="52"/>
    </row>
    <row r="150" spans="2:39" ht="14.25" customHeight="1" x14ac:dyDescent="0.35">
      <c r="B150" s="45"/>
      <c r="C150" s="46"/>
      <c r="D150" s="47"/>
      <c r="E150" s="48"/>
      <c r="F150" s="49"/>
      <c r="G150" s="49"/>
      <c r="H150" s="47"/>
      <c r="I150" s="46"/>
      <c r="J150" s="32"/>
      <c r="K150" s="32"/>
      <c r="L150" s="33"/>
      <c r="M150" s="33"/>
      <c r="N150" s="33"/>
      <c r="O150" s="33"/>
      <c r="P150" s="50"/>
      <c r="Q150" s="50"/>
      <c r="R150" s="50"/>
      <c r="S150" s="50"/>
      <c r="T150" s="50"/>
      <c r="U150" s="50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2"/>
      <c r="AK150" s="52"/>
      <c r="AL150" s="52"/>
      <c r="AM150" s="52"/>
    </row>
    <row r="151" spans="2:39" ht="14.25" customHeight="1" x14ac:dyDescent="0.35">
      <c r="B151" s="45"/>
      <c r="C151" s="46"/>
      <c r="D151" s="47"/>
      <c r="E151" s="48"/>
      <c r="F151" s="49"/>
      <c r="G151" s="49"/>
      <c r="H151" s="47"/>
      <c r="I151" s="46"/>
      <c r="J151" s="32"/>
      <c r="K151" s="32"/>
      <c r="L151" s="33"/>
      <c r="M151" s="33"/>
      <c r="N151" s="33"/>
      <c r="O151" s="33"/>
      <c r="P151" s="50"/>
      <c r="Q151" s="50"/>
      <c r="R151" s="50"/>
      <c r="S151" s="50"/>
      <c r="T151" s="50"/>
      <c r="U151" s="50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2"/>
      <c r="AK151" s="52"/>
      <c r="AL151" s="52"/>
      <c r="AM151" s="52"/>
    </row>
    <row r="152" spans="2:39" ht="14.25" customHeight="1" x14ac:dyDescent="0.35">
      <c r="B152" s="45"/>
      <c r="C152" s="46"/>
      <c r="D152" s="47"/>
      <c r="E152" s="48"/>
      <c r="F152" s="49"/>
      <c r="G152" s="49"/>
      <c r="H152" s="47"/>
      <c r="I152" s="46"/>
      <c r="J152" s="32"/>
      <c r="K152" s="32"/>
      <c r="L152" s="33"/>
      <c r="M152" s="33"/>
      <c r="N152" s="33"/>
      <c r="O152" s="33"/>
      <c r="P152" s="50"/>
      <c r="Q152" s="50"/>
      <c r="R152" s="50"/>
      <c r="S152" s="50"/>
      <c r="T152" s="50"/>
      <c r="U152" s="50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2"/>
      <c r="AK152" s="52"/>
      <c r="AL152" s="52"/>
      <c r="AM152" s="52"/>
    </row>
    <row r="153" spans="2:39" ht="14.25" customHeight="1" x14ac:dyDescent="0.35">
      <c r="B153" s="45"/>
      <c r="C153" s="46"/>
      <c r="D153" s="47"/>
      <c r="E153" s="48"/>
      <c r="F153" s="49"/>
      <c r="G153" s="49"/>
      <c r="H153" s="47"/>
      <c r="I153" s="46"/>
      <c r="J153" s="32"/>
      <c r="K153" s="32"/>
      <c r="L153" s="33"/>
      <c r="M153" s="33"/>
      <c r="N153" s="33"/>
      <c r="O153" s="33"/>
      <c r="P153" s="50"/>
      <c r="Q153" s="50"/>
      <c r="R153" s="50"/>
      <c r="S153" s="50"/>
      <c r="T153" s="50"/>
      <c r="U153" s="50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2"/>
      <c r="AK153" s="52"/>
      <c r="AL153" s="52"/>
      <c r="AM153" s="52"/>
    </row>
    <row r="154" spans="2:39" ht="14.25" customHeight="1" x14ac:dyDescent="0.35">
      <c r="B154" s="45"/>
      <c r="C154" s="46"/>
      <c r="D154" s="47"/>
      <c r="E154" s="48"/>
      <c r="F154" s="49"/>
      <c r="G154" s="49"/>
      <c r="H154" s="47"/>
      <c r="I154" s="46"/>
      <c r="J154" s="32"/>
      <c r="K154" s="32"/>
      <c r="L154" s="33"/>
      <c r="M154" s="33"/>
      <c r="N154" s="33"/>
      <c r="O154" s="33"/>
      <c r="P154" s="50"/>
      <c r="Q154" s="50"/>
      <c r="R154" s="50"/>
      <c r="S154" s="50"/>
      <c r="T154" s="50"/>
      <c r="U154" s="50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2"/>
      <c r="AK154" s="52"/>
      <c r="AL154" s="52"/>
      <c r="AM154" s="52"/>
    </row>
    <row r="155" spans="2:39" ht="14.25" customHeight="1" x14ac:dyDescent="0.35">
      <c r="B155" s="45"/>
      <c r="C155" s="46"/>
      <c r="D155" s="47"/>
      <c r="E155" s="48"/>
      <c r="F155" s="49"/>
      <c r="G155" s="49"/>
      <c r="H155" s="47"/>
      <c r="I155" s="46"/>
      <c r="J155" s="32"/>
      <c r="K155" s="32"/>
      <c r="L155" s="33"/>
      <c r="M155" s="33"/>
      <c r="N155" s="33"/>
      <c r="O155" s="33"/>
      <c r="P155" s="50"/>
      <c r="Q155" s="50"/>
      <c r="R155" s="50"/>
      <c r="S155" s="50"/>
      <c r="T155" s="50"/>
      <c r="U155" s="50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2"/>
      <c r="AK155" s="52"/>
      <c r="AL155" s="52"/>
      <c r="AM155" s="52"/>
    </row>
    <row r="156" spans="2:39" ht="14.25" customHeight="1" x14ac:dyDescent="0.35">
      <c r="B156" s="45"/>
      <c r="C156" s="46"/>
      <c r="D156" s="47"/>
      <c r="E156" s="48"/>
      <c r="F156" s="49"/>
      <c r="G156" s="49"/>
      <c r="H156" s="47"/>
      <c r="I156" s="46"/>
      <c r="J156" s="32"/>
      <c r="K156" s="32"/>
      <c r="L156" s="33"/>
      <c r="M156" s="33"/>
      <c r="N156" s="33"/>
      <c r="O156" s="33"/>
      <c r="P156" s="50"/>
      <c r="Q156" s="50"/>
      <c r="R156" s="50"/>
      <c r="S156" s="50"/>
      <c r="T156" s="50"/>
      <c r="U156" s="50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2"/>
      <c r="AK156" s="52"/>
      <c r="AL156" s="52"/>
      <c r="AM156" s="52"/>
    </row>
    <row r="157" spans="2:39" ht="14.25" customHeight="1" x14ac:dyDescent="0.35">
      <c r="B157" s="45"/>
      <c r="C157" s="46"/>
      <c r="D157" s="47"/>
      <c r="E157" s="48"/>
      <c r="F157" s="49"/>
      <c r="G157" s="49"/>
      <c r="H157" s="47"/>
      <c r="I157" s="46"/>
      <c r="J157" s="32"/>
      <c r="K157" s="32"/>
      <c r="L157" s="33"/>
      <c r="M157" s="33"/>
      <c r="N157" s="33"/>
      <c r="O157" s="33"/>
      <c r="P157" s="50"/>
      <c r="Q157" s="50"/>
      <c r="R157" s="50"/>
      <c r="S157" s="50"/>
      <c r="T157" s="50"/>
      <c r="U157" s="50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2"/>
      <c r="AK157" s="52"/>
      <c r="AL157" s="52"/>
      <c r="AM157" s="52"/>
    </row>
    <row r="158" spans="2:39" ht="14.25" customHeight="1" x14ac:dyDescent="0.35">
      <c r="B158" s="45"/>
      <c r="C158" s="46"/>
      <c r="D158" s="47"/>
      <c r="E158" s="48"/>
      <c r="F158" s="49"/>
      <c r="G158" s="49"/>
      <c r="H158" s="47"/>
      <c r="I158" s="46"/>
      <c r="J158" s="32"/>
      <c r="K158" s="32"/>
      <c r="L158" s="33"/>
      <c r="M158" s="33"/>
      <c r="N158" s="33"/>
      <c r="O158" s="33"/>
      <c r="P158" s="50"/>
      <c r="Q158" s="50"/>
      <c r="R158" s="50"/>
      <c r="S158" s="50"/>
      <c r="T158" s="50"/>
      <c r="U158" s="50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2"/>
      <c r="AK158" s="52"/>
      <c r="AL158" s="52"/>
      <c r="AM158" s="52"/>
    </row>
    <row r="159" spans="2:39" ht="14.25" customHeight="1" x14ac:dyDescent="0.35">
      <c r="B159" s="45"/>
      <c r="C159" s="46"/>
      <c r="D159" s="47"/>
      <c r="E159" s="48"/>
      <c r="F159" s="49"/>
      <c r="G159" s="49"/>
      <c r="H159" s="47"/>
      <c r="I159" s="46"/>
      <c r="J159" s="32"/>
      <c r="K159" s="32"/>
      <c r="L159" s="33"/>
      <c r="M159" s="33"/>
      <c r="N159" s="33"/>
      <c r="O159" s="33"/>
      <c r="P159" s="50"/>
      <c r="Q159" s="50"/>
      <c r="R159" s="50"/>
      <c r="S159" s="50"/>
      <c r="T159" s="50"/>
      <c r="U159" s="50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2"/>
      <c r="AK159" s="52"/>
      <c r="AL159" s="52"/>
      <c r="AM159" s="52"/>
    </row>
    <row r="160" spans="2:39" ht="14.25" customHeight="1" x14ac:dyDescent="0.35">
      <c r="B160" s="45"/>
      <c r="C160" s="46"/>
      <c r="D160" s="47"/>
      <c r="E160" s="48"/>
      <c r="F160" s="49"/>
      <c r="G160" s="49"/>
      <c r="H160" s="47"/>
      <c r="I160" s="46"/>
      <c r="J160" s="32"/>
      <c r="K160" s="32"/>
      <c r="L160" s="33"/>
      <c r="M160" s="33"/>
      <c r="N160" s="33"/>
      <c r="O160" s="33"/>
      <c r="P160" s="50"/>
      <c r="Q160" s="50"/>
      <c r="R160" s="50"/>
      <c r="S160" s="50"/>
      <c r="T160" s="50"/>
      <c r="U160" s="50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2"/>
      <c r="AK160" s="52"/>
      <c r="AL160" s="52"/>
      <c r="AM160" s="52"/>
    </row>
    <row r="161" spans="2:39" ht="14.25" customHeight="1" x14ac:dyDescent="0.35">
      <c r="B161" s="45"/>
      <c r="C161" s="46"/>
      <c r="D161" s="47"/>
      <c r="E161" s="48"/>
      <c r="F161" s="49"/>
      <c r="G161" s="49"/>
      <c r="H161" s="47"/>
      <c r="I161" s="46"/>
      <c r="J161" s="32"/>
      <c r="K161" s="32"/>
      <c r="L161" s="33"/>
      <c r="M161" s="33"/>
      <c r="N161" s="33"/>
      <c r="O161" s="33"/>
      <c r="P161" s="50"/>
      <c r="Q161" s="50"/>
      <c r="R161" s="50"/>
      <c r="S161" s="50"/>
      <c r="T161" s="50"/>
      <c r="U161" s="50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2"/>
      <c r="AK161" s="52"/>
      <c r="AL161" s="52"/>
      <c r="AM161" s="52"/>
    </row>
    <row r="162" spans="2:39" ht="14.25" customHeight="1" x14ac:dyDescent="0.35">
      <c r="B162" s="45"/>
      <c r="C162" s="46"/>
      <c r="D162" s="47"/>
      <c r="E162" s="48"/>
      <c r="F162" s="49"/>
      <c r="G162" s="49"/>
      <c r="H162" s="47"/>
      <c r="I162" s="46"/>
      <c r="J162" s="32"/>
      <c r="K162" s="32"/>
      <c r="L162" s="33"/>
      <c r="M162" s="33"/>
      <c r="N162" s="33"/>
      <c r="O162" s="33"/>
      <c r="P162" s="50"/>
      <c r="Q162" s="50"/>
      <c r="R162" s="50"/>
      <c r="S162" s="50"/>
      <c r="T162" s="50"/>
      <c r="U162" s="50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2"/>
      <c r="AK162" s="52"/>
      <c r="AL162" s="52"/>
      <c r="AM162" s="52"/>
    </row>
    <row r="163" spans="2:39" ht="14.25" customHeight="1" x14ac:dyDescent="0.35">
      <c r="B163" s="45"/>
      <c r="C163" s="46"/>
      <c r="D163" s="47"/>
      <c r="E163" s="48"/>
      <c r="F163" s="49"/>
      <c r="G163" s="49"/>
      <c r="H163" s="47"/>
      <c r="I163" s="46"/>
      <c r="J163" s="32"/>
      <c r="K163" s="32"/>
      <c r="L163" s="33"/>
      <c r="M163" s="33"/>
      <c r="N163" s="33"/>
      <c r="O163" s="33"/>
      <c r="P163" s="50"/>
      <c r="Q163" s="50"/>
      <c r="R163" s="50"/>
      <c r="S163" s="50"/>
      <c r="T163" s="50"/>
      <c r="U163" s="50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2"/>
      <c r="AK163" s="52"/>
      <c r="AL163" s="52"/>
      <c r="AM163" s="52"/>
    </row>
    <row r="164" spans="2:39" ht="14.25" customHeight="1" x14ac:dyDescent="0.35">
      <c r="B164" s="45"/>
      <c r="C164" s="46"/>
      <c r="D164" s="47"/>
      <c r="E164" s="48"/>
      <c r="F164" s="49"/>
      <c r="G164" s="49"/>
      <c r="H164" s="47"/>
      <c r="I164" s="46"/>
      <c r="J164" s="32"/>
      <c r="K164" s="32"/>
      <c r="L164" s="33"/>
      <c r="M164" s="33"/>
      <c r="N164" s="33"/>
      <c r="O164" s="33"/>
      <c r="P164" s="50"/>
      <c r="Q164" s="50"/>
      <c r="R164" s="50"/>
      <c r="S164" s="50"/>
      <c r="T164" s="50"/>
      <c r="U164" s="50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2"/>
      <c r="AK164" s="52"/>
      <c r="AL164" s="52"/>
      <c r="AM164" s="52"/>
    </row>
    <row r="165" spans="2:39" ht="14.25" customHeight="1" x14ac:dyDescent="0.35">
      <c r="B165" s="45"/>
      <c r="C165" s="46"/>
      <c r="D165" s="47"/>
      <c r="E165" s="48"/>
      <c r="F165" s="49"/>
      <c r="G165" s="49"/>
      <c r="H165" s="47"/>
      <c r="I165" s="46"/>
      <c r="J165" s="32"/>
      <c r="K165" s="32"/>
      <c r="L165" s="33"/>
      <c r="M165" s="33"/>
      <c r="N165" s="33"/>
      <c r="O165" s="33"/>
      <c r="P165" s="50"/>
      <c r="Q165" s="50"/>
      <c r="R165" s="50"/>
      <c r="S165" s="50"/>
      <c r="T165" s="50"/>
      <c r="U165" s="50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2"/>
      <c r="AK165" s="52"/>
      <c r="AL165" s="52"/>
      <c r="AM165" s="52"/>
    </row>
    <row r="166" spans="2:39" ht="14.25" customHeight="1" x14ac:dyDescent="0.35">
      <c r="B166" s="45"/>
      <c r="C166" s="46"/>
      <c r="D166" s="47"/>
      <c r="E166" s="48"/>
      <c r="F166" s="49"/>
      <c r="G166" s="49"/>
      <c r="H166" s="47"/>
      <c r="I166" s="46"/>
      <c r="J166" s="32"/>
      <c r="K166" s="32"/>
      <c r="L166" s="33"/>
      <c r="M166" s="33"/>
      <c r="N166" s="33"/>
      <c r="O166" s="33"/>
      <c r="P166" s="50"/>
      <c r="Q166" s="50"/>
      <c r="R166" s="50"/>
      <c r="S166" s="50"/>
      <c r="T166" s="50"/>
      <c r="U166" s="50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2"/>
      <c r="AK166" s="52"/>
      <c r="AL166" s="52"/>
      <c r="AM166" s="52"/>
    </row>
    <row r="167" spans="2:39" ht="14.25" customHeight="1" x14ac:dyDescent="0.35">
      <c r="B167" s="45"/>
      <c r="C167" s="46"/>
      <c r="D167" s="47"/>
      <c r="E167" s="48"/>
      <c r="F167" s="49"/>
      <c r="G167" s="49"/>
      <c r="H167" s="47"/>
      <c r="I167" s="46"/>
      <c r="J167" s="32"/>
      <c r="K167" s="32"/>
      <c r="L167" s="33"/>
      <c r="M167" s="33"/>
      <c r="N167" s="33"/>
      <c r="O167" s="33"/>
      <c r="P167" s="50"/>
      <c r="Q167" s="50"/>
      <c r="R167" s="50"/>
      <c r="S167" s="50"/>
      <c r="T167" s="50"/>
      <c r="U167" s="50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2"/>
      <c r="AK167" s="52"/>
      <c r="AL167" s="52"/>
      <c r="AM167" s="52"/>
    </row>
    <row r="168" spans="2:39" ht="14.25" customHeight="1" x14ac:dyDescent="0.35">
      <c r="B168" s="45"/>
      <c r="C168" s="46"/>
      <c r="D168" s="47"/>
      <c r="E168" s="48"/>
      <c r="F168" s="49"/>
      <c r="G168" s="49"/>
      <c r="H168" s="47"/>
      <c r="I168" s="46"/>
      <c r="J168" s="32"/>
      <c r="K168" s="32"/>
      <c r="L168" s="33"/>
      <c r="M168" s="33"/>
      <c r="N168" s="33"/>
      <c r="O168" s="33"/>
      <c r="P168" s="50"/>
      <c r="Q168" s="50"/>
      <c r="R168" s="50"/>
      <c r="S168" s="50"/>
      <c r="T168" s="50"/>
      <c r="U168" s="50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2"/>
      <c r="AK168" s="52"/>
      <c r="AL168" s="52"/>
      <c r="AM168" s="52"/>
    </row>
    <row r="169" spans="2:39" ht="14.25" customHeight="1" x14ac:dyDescent="0.35">
      <c r="B169" s="45"/>
      <c r="C169" s="46"/>
      <c r="D169" s="47"/>
      <c r="E169" s="48"/>
      <c r="F169" s="49"/>
      <c r="G169" s="49"/>
      <c r="H169" s="47"/>
      <c r="I169" s="46"/>
      <c r="J169" s="32"/>
      <c r="K169" s="32"/>
      <c r="L169" s="33"/>
      <c r="M169" s="33"/>
      <c r="N169" s="33"/>
      <c r="O169" s="33"/>
      <c r="P169" s="50"/>
      <c r="Q169" s="50"/>
      <c r="R169" s="50"/>
      <c r="S169" s="50"/>
      <c r="T169" s="50"/>
      <c r="U169" s="50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2"/>
      <c r="AK169" s="52"/>
      <c r="AL169" s="52"/>
      <c r="AM169" s="52"/>
    </row>
    <row r="170" spans="2:39" ht="14.25" customHeight="1" x14ac:dyDescent="0.35">
      <c r="B170" s="45"/>
      <c r="C170" s="46"/>
      <c r="D170" s="47"/>
      <c r="E170" s="48"/>
      <c r="F170" s="49"/>
      <c r="G170" s="49"/>
      <c r="H170" s="47"/>
      <c r="I170" s="46"/>
      <c r="J170" s="32"/>
      <c r="K170" s="32"/>
      <c r="L170" s="33"/>
      <c r="M170" s="33"/>
      <c r="N170" s="33"/>
      <c r="O170" s="33"/>
      <c r="P170" s="50"/>
      <c r="Q170" s="50"/>
      <c r="R170" s="50"/>
      <c r="S170" s="50"/>
      <c r="T170" s="50"/>
      <c r="U170" s="50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2"/>
      <c r="AK170" s="52"/>
      <c r="AL170" s="52"/>
      <c r="AM170" s="52"/>
    </row>
    <row r="171" spans="2:39" ht="14.25" customHeight="1" x14ac:dyDescent="0.35">
      <c r="B171" s="45"/>
      <c r="C171" s="46"/>
      <c r="D171" s="47"/>
      <c r="E171" s="48"/>
      <c r="F171" s="49"/>
      <c r="G171" s="49"/>
      <c r="H171" s="47"/>
      <c r="I171" s="46"/>
      <c r="J171" s="32"/>
      <c r="K171" s="32"/>
      <c r="L171" s="33"/>
      <c r="M171" s="33"/>
      <c r="N171" s="33"/>
      <c r="O171" s="33"/>
      <c r="P171" s="50"/>
      <c r="Q171" s="50"/>
      <c r="R171" s="50"/>
      <c r="S171" s="50"/>
      <c r="T171" s="50"/>
      <c r="U171" s="50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2"/>
      <c r="AK171" s="52"/>
      <c r="AL171" s="52"/>
      <c r="AM171" s="52"/>
    </row>
    <row r="172" spans="2:39" ht="14.25" customHeight="1" x14ac:dyDescent="0.35">
      <c r="B172" s="45"/>
      <c r="C172" s="46"/>
      <c r="D172" s="47"/>
      <c r="E172" s="48"/>
      <c r="F172" s="49"/>
      <c r="G172" s="49"/>
      <c r="H172" s="47"/>
      <c r="I172" s="46"/>
      <c r="J172" s="32"/>
      <c r="K172" s="32"/>
      <c r="L172" s="33"/>
      <c r="M172" s="33"/>
      <c r="N172" s="33"/>
      <c r="O172" s="33"/>
      <c r="P172" s="50"/>
      <c r="Q172" s="50"/>
      <c r="R172" s="50"/>
      <c r="S172" s="50"/>
      <c r="T172" s="50"/>
      <c r="U172" s="50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2"/>
      <c r="AK172" s="52"/>
      <c r="AL172" s="52"/>
      <c r="AM172" s="52"/>
    </row>
    <row r="173" spans="2:39" ht="14.25" customHeight="1" x14ac:dyDescent="0.35">
      <c r="B173" s="45"/>
      <c r="C173" s="46"/>
      <c r="D173" s="47"/>
      <c r="E173" s="48"/>
      <c r="F173" s="49"/>
      <c r="G173" s="49"/>
      <c r="H173" s="47"/>
      <c r="I173" s="46"/>
      <c r="J173" s="32"/>
      <c r="K173" s="32"/>
      <c r="L173" s="33"/>
      <c r="M173" s="33"/>
      <c r="N173" s="33"/>
      <c r="O173" s="33"/>
      <c r="P173" s="50"/>
      <c r="Q173" s="50"/>
      <c r="R173" s="50"/>
      <c r="S173" s="50"/>
      <c r="T173" s="50"/>
      <c r="U173" s="50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2"/>
      <c r="AK173" s="52"/>
      <c r="AL173" s="52"/>
      <c r="AM173" s="52"/>
    </row>
    <row r="174" spans="2:39" ht="14.25" customHeight="1" x14ac:dyDescent="0.35">
      <c r="B174" s="45"/>
      <c r="C174" s="46"/>
      <c r="D174" s="47"/>
      <c r="E174" s="48"/>
      <c r="F174" s="49"/>
      <c r="G174" s="49"/>
      <c r="H174" s="47"/>
      <c r="I174" s="46"/>
      <c r="J174" s="32"/>
      <c r="K174" s="32"/>
      <c r="L174" s="33"/>
      <c r="M174" s="33"/>
      <c r="N174" s="33"/>
      <c r="O174" s="33"/>
      <c r="P174" s="50"/>
      <c r="Q174" s="50"/>
      <c r="R174" s="50"/>
      <c r="S174" s="50"/>
      <c r="T174" s="50"/>
      <c r="U174" s="50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2"/>
      <c r="AK174" s="52"/>
      <c r="AL174" s="52"/>
      <c r="AM174" s="52"/>
    </row>
    <row r="175" spans="2:39" ht="14.25" customHeight="1" x14ac:dyDescent="0.35">
      <c r="B175" s="45"/>
      <c r="C175" s="46"/>
      <c r="D175" s="47"/>
      <c r="E175" s="48"/>
      <c r="F175" s="49"/>
      <c r="G175" s="49"/>
      <c r="H175" s="47"/>
      <c r="I175" s="46"/>
      <c r="J175" s="32"/>
      <c r="K175" s="32"/>
      <c r="L175" s="33"/>
      <c r="M175" s="33"/>
      <c r="N175" s="33"/>
      <c r="O175" s="33"/>
      <c r="P175" s="50"/>
      <c r="Q175" s="50"/>
      <c r="R175" s="50"/>
      <c r="S175" s="50"/>
      <c r="T175" s="50"/>
      <c r="U175" s="50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2"/>
      <c r="AK175" s="52"/>
      <c r="AL175" s="52"/>
      <c r="AM175" s="52"/>
    </row>
    <row r="176" spans="2:39" ht="14.25" customHeight="1" x14ac:dyDescent="0.35">
      <c r="B176" s="45"/>
      <c r="C176" s="46"/>
      <c r="D176" s="47"/>
      <c r="E176" s="48"/>
      <c r="F176" s="49"/>
      <c r="G176" s="49"/>
      <c r="H176" s="47"/>
      <c r="I176" s="46"/>
      <c r="J176" s="32"/>
      <c r="K176" s="32"/>
      <c r="L176" s="33"/>
      <c r="M176" s="33"/>
      <c r="N176" s="33"/>
      <c r="O176" s="33"/>
      <c r="P176" s="50"/>
      <c r="Q176" s="50"/>
      <c r="R176" s="50"/>
      <c r="S176" s="50"/>
      <c r="T176" s="50"/>
      <c r="U176" s="50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2"/>
      <c r="AK176" s="52"/>
      <c r="AL176" s="52"/>
      <c r="AM176" s="52"/>
    </row>
    <row r="177" spans="2:39" ht="14.25" customHeight="1" x14ac:dyDescent="0.35">
      <c r="B177" s="45"/>
      <c r="C177" s="46"/>
      <c r="D177" s="47"/>
      <c r="E177" s="48"/>
      <c r="F177" s="49"/>
      <c r="G177" s="49"/>
      <c r="H177" s="47"/>
      <c r="I177" s="46"/>
      <c r="J177" s="32"/>
      <c r="K177" s="32"/>
      <c r="L177" s="33"/>
      <c r="M177" s="33"/>
      <c r="N177" s="33"/>
      <c r="O177" s="33"/>
      <c r="P177" s="50"/>
      <c r="Q177" s="50"/>
      <c r="R177" s="50"/>
      <c r="S177" s="50"/>
      <c r="T177" s="50"/>
      <c r="U177" s="50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2"/>
      <c r="AK177" s="52"/>
      <c r="AL177" s="52"/>
      <c r="AM177" s="52"/>
    </row>
    <row r="178" spans="2:39" ht="14.25" customHeight="1" x14ac:dyDescent="0.35">
      <c r="B178" s="45"/>
      <c r="C178" s="46"/>
      <c r="D178" s="47"/>
      <c r="E178" s="48"/>
      <c r="F178" s="49"/>
      <c r="G178" s="49"/>
      <c r="H178" s="47"/>
      <c r="I178" s="46"/>
      <c r="J178" s="32"/>
      <c r="K178" s="32"/>
      <c r="L178" s="33"/>
      <c r="M178" s="33"/>
      <c r="N178" s="33"/>
      <c r="O178" s="33"/>
      <c r="P178" s="50"/>
      <c r="Q178" s="50"/>
      <c r="R178" s="50"/>
      <c r="S178" s="50"/>
      <c r="T178" s="50"/>
      <c r="U178" s="50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2"/>
      <c r="AK178" s="52"/>
      <c r="AL178" s="52"/>
      <c r="AM178" s="52"/>
    </row>
    <row r="179" spans="2:39" ht="14.25" customHeight="1" x14ac:dyDescent="0.35">
      <c r="B179" s="45"/>
      <c r="C179" s="46"/>
      <c r="D179" s="47"/>
      <c r="E179" s="48"/>
      <c r="F179" s="49"/>
      <c r="G179" s="49"/>
      <c r="H179" s="47"/>
      <c r="I179" s="46"/>
      <c r="J179" s="32"/>
      <c r="K179" s="32"/>
      <c r="L179" s="33"/>
      <c r="M179" s="33"/>
      <c r="N179" s="33"/>
      <c r="O179" s="33"/>
      <c r="P179" s="50"/>
      <c r="Q179" s="50"/>
      <c r="R179" s="50"/>
      <c r="S179" s="50"/>
      <c r="T179" s="50"/>
      <c r="U179" s="50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2"/>
      <c r="AK179" s="52"/>
      <c r="AL179" s="52"/>
      <c r="AM179" s="52"/>
    </row>
    <row r="180" spans="2:39" ht="14.25" customHeight="1" x14ac:dyDescent="0.35">
      <c r="B180" s="45"/>
      <c r="C180" s="46"/>
      <c r="D180" s="47"/>
      <c r="E180" s="48"/>
      <c r="F180" s="49"/>
      <c r="G180" s="49"/>
      <c r="H180" s="47"/>
      <c r="I180" s="46"/>
      <c r="J180" s="32"/>
      <c r="K180" s="32"/>
      <c r="L180" s="33"/>
      <c r="M180" s="33"/>
      <c r="N180" s="33"/>
      <c r="O180" s="33"/>
      <c r="P180" s="50"/>
      <c r="Q180" s="50"/>
      <c r="R180" s="50"/>
      <c r="S180" s="50"/>
      <c r="T180" s="50"/>
      <c r="U180" s="50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2"/>
      <c r="AK180" s="52"/>
      <c r="AL180" s="52"/>
      <c r="AM180" s="52"/>
    </row>
    <row r="181" spans="2:39" ht="14.25" customHeight="1" x14ac:dyDescent="0.35">
      <c r="B181" s="45"/>
      <c r="C181" s="46"/>
      <c r="D181" s="47"/>
      <c r="E181" s="48"/>
      <c r="F181" s="49"/>
      <c r="G181" s="49"/>
      <c r="H181" s="47"/>
      <c r="I181" s="46"/>
      <c r="J181" s="32"/>
      <c r="K181" s="32"/>
      <c r="L181" s="33"/>
      <c r="M181" s="33"/>
      <c r="N181" s="33"/>
      <c r="O181" s="33"/>
      <c r="P181" s="50"/>
      <c r="Q181" s="50"/>
      <c r="R181" s="50"/>
      <c r="S181" s="50"/>
      <c r="T181" s="50"/>
      <c r="U181" s="50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2"/>
      <c r="AK181" s="52"/>
      <c r="AL181" s="52"/>
      <c r="AM181" s="52"/>
    </row>
    <row r="182" spans="2:39" ht="14.25" customHeight="1" x14ac:dyDescent="0.35">
      <c r="B182" s="45"/>
      <c r="C182" s="46"/>
      <c r="D182" s="47"/>
      <c r="E182" s="48"/>
      <c r="F182" s="49"/>
      <c r="G182" s="49"/>
      <c r="H182" s="47"/>
      <c r="I182" s="46"/>
      <c r="J182" s="32"/>
      <c r="K182" s="32"/>
      <c r="L182" s="33"/>
      <c r="M182" s="33"/>
      <c r="N182" s="33"/>
      <c r="O182" s="33"/>
      <c r="P182" s="50"/>
      <c r="Q182" s="50"/>
      <c r="R182" s="50"/>
      <c r="S182" s="50"/>
      <c r="T182" s="50"/>
      <c r="U182" s="50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2"/>
      <c r="AK182" s="52"/>
      <c r="AL182" s="52"/>
      <c r="AM182" s="52"/>
    </row>
    <row r="183" spans="2:39" ht="14.25" customHeight="1" x14ac:dyDescent="0.35">
      <c r="B183" s="45"/>
      <c r="C183" s="46"/>
      <c r="D183" s="47"/>
      <c r="E183" s="48"/>
      <c r="F183" s="49"/>
      <c r="G183" s="49"/>
      <c r="H183" s="47"/>
      <c r="I183" s="46"/>
      <c r="J183" s="32"/>
      <c r="K183" s="32"/>
      <c r="L183" s="33"/>
      <c r="M183" s="33"/>
      <c r="N183" s="33"/>
      <c r="O183" s="33"/>
      <c r="P183" s="50"/>
      <c r="Q183" s="50"/>
      <c r="R183" s="50"/>
      <c r="S183" s="50"/>
      <c r="T183" s="50"/>
      <c r="U183" s="50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2"/>
      <c r="AK183" s="52"/>
      <c r="AL183" s="52"/>
      <c r="AM183" s="52"/>
    </row>
    <row r="184" spans="2:39" ht="14.25" customHeight="1" x14ac:dyDescent="0.35">
      <c r="B184" s="45"/>
      <c r="C184" s="46"/>
      <c r="D184" s="47"/>
      <c r="E184" s="48"/>
      <c r="F184" s="49"/>
      <c r="G184" s="49"/>
      <c r="H184" s="47"/>
      <c r="I184" s="46"/>
      <c r="J184" s="32"/>
      <c r="K184" s="32"/>
      <c r="L184" s="33"/>
      <c r="M184" s="33"/>
      <c r="N184" s="33"/>
      <c r="O184" s="33"/>
      <c r="P184" s="50"/>
      <c r="Q184" s="50"/>
      <c r="R184" s="50"/>
      <c r="S184" s="50"/>
      <c r="T184" s="50"/>
      <c r="U184" s="50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2"/>
      <c r="AK184" s="52"/>
      <c r="AL184" s="52"/>
      <c r="AM184" s="52"/>
    </row>
    <row r="185" spans="2:39" ht="14.25" customHeight="1" x14ac:dyDescent="0.35">
      <c r="J185" s="5"/>
      <c r="K185" s="5"/>
      <c r="L185" s="6"/>
      <c r="M185" s="6"/>
      <c r="N185" s="6"/>
      <c r="O185" s="6"/>
      <c r="P185" s="7"/>
      <c r="Q185" s="7"/>
      <c r="R185" s="7"/>
      <c r="S185" s="7"/>
      <c r="T185" s="7"/>
      <c r="U185" s="7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2"/>
      <c r="AK185" s="52"/>
      <c r="AL185" s="52"/>
      <c r="AM185" s="52"/>
    </row>
    <row r="186" spans="2:39" ht="14.25" customHeight="1" x14ac:dyDescent="0.35">
      <c r="J186" s="5"/>
      <c r="K186" s="5"/>
      <c r="L186" s="6"/>
      <c r="M186" s="6"/>
      <c r="N186" s="6"/>
      <c r="O186" s="6"/>
      <c r="P186" s="7"/>
      <c r="Q186" s="7"/>
      <c r="R186" s="7"/>
      <c r="S186" s="7"/>
      <c r="T186" s="7"/>
      <c r="U186" s="7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2"/>
      <c r="AK186" s="52"/>
      <c r="AL186" s="52"/>
      <c r="AM186" s="52"/>
    </row>
    <row r="187" spans="2:39" ht="14.25" customHeight="1" x14ac:dyDescent="0.35">
      <c r="J187" s="5"/>
      <c r="K187" s="5"/>
      <c r="L187" s="6"/>
      <c r="M187" s="6"/>
      <c r="N187" s="6"/>
      <c r="O187" s="6"/>
      <c r="P187" s="7"/>
      <c r="Q187" s="7"/>
      <c r="R187" s="7"/>
      <c r="S187" s="7"/>
      <c r="T187" s="7"/>
      <c r="U187" s="7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2"/>
      <c r="AK187" s="52"/>
      <c r="AL187" s="52"/>
      <c r="AM187" s="52"/>
    </row>
    <row r="188" spans="2:39" ht="14.25" customHeight="1" x14ac:dyDescent="0.35">
      <c r="J188" s="5"/>
      <c r="K188" s="5"/>
      <c r="L188" s="6"/>
      <c r="M188" s="6"/>
      <c r="N188" s="6"/>
      <c r="O188" s="6"/>
      <c r="P188" s="7"/>
      <c r="Q188" s="7"/>
      <c r="R188" s="7"/>
      <c r="S188" s="7"/>
      <c r="T188" s="7"/>
      <c r="U188" s="7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2"/>
      <c r="AK188" s="52"/>
      <c r="AL188" s="52"/>
      <c r="AM188" s="52"/>
    </row>
    <row r="189" spans="2:39" ht="14.25" customHeight="1" x14ac:dyDescent="0.35">
      <c r="J189" s="5"/>
      <c r="K189" s="5"/>
      <c r="L189" s="6"/>
      <c r="M189" s="6"/>
      <c r="N189" s="6"/>
      <c r="O189" s="6"/>
      <c r="P189" s="7"/>
      <c r="Q189" s="7"/>
      <c r="R189" s="7"/>
      <c r="S189" s="7"/>
      <c r="T189" s="7"/>
      <c r="U189" s="7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2"/>
      <c r="AK189" s="52"/>
      <c r="AL189" s="52"/>
      <c r="AM189" s="52"/>
    </row>
    <row r="190" spans="2:39" ht="14.25" customHeight="1" x14ac:dyDescent="0.35">
      <c r="J190" s="5"/>
      <c r="K190" s="5"/>
      <c r="L190" s="6"/>
      <c r="M190" s="6"/>
      <c r="N190" s="6"/>
      <c r="O190" s="6"/>
      <c r="P190" s="7"/>
      <c r="Q190" s="7"/>
      <c r="R190" s="7"/>
      <c r="S190" s="7"/>
      <c r="T190" s="7"/>
      <c r="U190" s="7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2"/>
      <c r="AK190" s="52"/>
      <c r="AL190" s="52"/>
      <c r="AM190" s="52"/>
    </row>
    <row r="191" spans="2:39" ht="14.25" customHeight="1" x14ac:dyDescent="0.35">
      <c r="J191" s="5"/>
      <c r="K191" s="5"/>
      <c r="L191" s="6"/>
      <c r="M191" s="6"/>
      <c r="N191" s="6"/>
      <c r="O191" s="6"/>
      <c r="P191" s="7"/>
      <c r="Q191" s="7"/>
      <c r="R191" s="7"/>
      <c r="S191" s="7"/>
      <c r="T191" s="7"/>
      <c r="U191" s="7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2"/>
      <c r="AK191" s="52"/>
      <c r="AL191" s="52"/>
      <c r="AM191" s="52"/>
    </row>
    <row r="192" spans="2:39" ht="14.25" customHeight="1" x14ac:dyDescent="0.35">
      <c r="J192" s="5"/>
      <c r="K192" s="5"/>
      <c r="L192" s="6"/>
      <c r="M192" s="6"/>
      <c r="N192" s="6"/>
      <c r="O192" s="6"/>
      <c r="P192" s="7"/>
      <c r="Q192" s="7"/>
      <c r="R192" s="7"/>
      <c r="S192" s="7"/>
      <c r="T192" s="7"/>
      <c r="U192" s="7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2"/>
      <c r="AK192" s="52"/>
      <c r="AL192" s="52"/>
      <c r="AM192" s="52"/>
    </row>
    <row r="193" spans="10:39" ht="14.25" customHeight="1" x14ac:dyDescent="0.35">
      <c r="J193" s="5"/>
      <c r="K193" s="5"/>
      <c r="L193" s="6"/>
      <c r="M193" s="6"/>
      <c r="N193" s="6"/>
      <c r="O193" s="6"/>
      <c r="P193" s="7"/>
      <c r="Q193" s="7"/>
      <c r="R193" s="7"/>
      <c r="S193" s="7"/>
      <c r="T193" s="7"/>
      <c r="U193" s="7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2"/>
      <c r="AK193" s="52"/>
      <c r="AL193" s="52"/>
      <c r="AM193" s="52"/>
    </row>
    <row r="194" spans="10:39" ht="14.25" customHeight="1" x14ac:dyDescent="0.35">
      <c r="J194" s="5"/>
      <c r="K194" s="5"/>
      <c r="L194" s="6"/>
      <c r="M194" s="6"/>
      <c r="N194" s="6"/>
      <c r="O194" s="6"/>
      <c r="P194" s="7"/>
      <c r="Q194" s="7"/>
      <c r="R194" s="7"/>
      <c r="S194" s="7"/>
      <c r="T194" s="7"/>
      <c r="U194" s="7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2"/>
      <c r="AK194" s="52"/>
      <c r="AL194" s="52"/>
      <c r="AM194" s="52"/>
    </row>
    <row r="195" spans="10:39" ht="14.25" customHeight="1" x14ac:dyDescent="0.35">
      <c r="J195" s="5"/>
      <c r="K195" s="5"/>
      <c r="L195" s="6"/>
      <c r="M195" s="6"/>
      <c r="N195" s="6"/>
      <c r="O195" s="6"/>
      <c r="P195" s="7"/>
      <c r="Q195" s="7"/>
      <c r="R195" s="7"/>
      <c r="S195" s="7"/>
      <c r="T195" s="7"/>
      <c r="U195" s="7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2"/>
      <c r="AK195" s="52"/>
      <c r="AL195" s="52"/>
      <c r="AM195" s="52"/>
    </row>
    <row r="196" spans="10:39" ht="14.25" customHeight="1" x14ac:dyDescent="0.35">
      <c r="J196" s="5"/>
      <c r="K196" s="5"/>
      <c r="L196" s="6"/>
      <c r="M196" s="6"/>
      <c r="N196" s="6"/>
      <c r="O196" s="6"/>
      <c r="P196" s="7"/>
      <c r="Q196" s="7"/>
      <c r="R196" s="7"/>
      <c r="S196" s="7"/>
      <c r="T196" s="7"/>
      <c r="U196" s="7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2"/>
      <c r="AK196" s="52"/>
      <c r="AL196" s="52"/>
      <c r="AM196" s="52"/>
    </row>
    <row r="197" spans="10:39" ht="14.25" customHeight="1" x14ac:dyDescent="0.35">
      <c r="J197" s="5"/>
      <c r="K197" s="5"/>
      <c r="L197" s="6"/>
      <c r="M197" s="6"/>
      <c r="N197" s="6"/>
      <c r="O197" s="6"/>
      <c r="P197" s="7"/>
      <c r="Q197" s="7"/>
      <c r="R197" s="7"/>
      <c r="S197" s="7"/>
      <c r="T197" s="7"/>
      <c r="U197" s="7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2"/>
      <c r="AK197" s="52"/>
      <c r="AL197" s="52"/>
      <c r="AM197" s="52"/>
    </row>
    <row r="198" spans="10:39" ht="14.25" customHeight="1" x14ac:dyDescent="0.35">
      <c r="J198" s="5"/>
      <c r="K198" s="5"/>
      <c r="L198" s="6"/>
      <c r="M198" s="6"/>
      <c r="N198" s="6"/>
      <c r="O198" s="6"/>
      <c r="P198" s="7"/>
      <c r="Q198" s="7"/>
      <c r="R198" s="7"/>
      <c r="S198" s="7"/>
      <c r="T198" s="7"/>
      <c r="U198" s="7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2"/>
      <c r="AK198" s="52"/>
      <c r="AL198" s="52"/>
      <c r="AM198" s="52"/>
    </row>
    <row r="199" spans="10:39" ht="14.25" customHeight="1" x14ac:dyDescent="0.35">
      <c r="J199" s="5"/>
      <c r="K199" s="5"/>
      <c r="L199" s="6"/>
      <c r="M199" s="6"/>
      <c r="N199" s="6"/>
      <c r="O199" s="6"/>
      <c r="P199" s="7"/>
      <c r="Q199" s="7"/>
      <c r="R199" s="7"/>
      <c r="S199" s="7"/>
      <c r="T199" s="7"/>
      <c r="U199" s="7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2"/>
      <c r="AK199" s="52"/>
      <c r="AL199" s="52"/>
      <c r="AM199" s="52"/>
    </row>
    <row r="200" spans="10:39" ht="14.25" customHeight="1" x14ac:dyDescent="0.35">
      <c r="J200" s="5"/>
      <c r="K200" s="5"/>
      <c r="L200" s="6"/>
      <c r="M200" s="6"/>
      <c r="N200" s="6"/>
      <c r="O200" s="6"/>
      <c r="P200" s="7"/>
      <c r="Q200" s="7"/>
      <c r="R200" s="7"/>
      <c r="S200" s="7"/>
      <c r="T200" s="7"/>
      <c r="U200" s="7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2"/>
      <c r="AK200" s="52"/>
      <c r="AL200" s="52"/>
      <c r="AM200" s="52"/>
    </row>
    <row r="201" spans="10:39" ht="14.25" customHeight="1" x14ac:dyDescent="0.35">
      <c r="J201" s="5"/>
      <c r="K201" s="5"/>
      <c r="L201" s="6"/>
      <c r="M201" s="6"/>
      <c r="N201" s="6"/>
      <c r="O201" s="6"/>
      <c r="P201" s="7"/>
      <c r="Q201" s="7"/>
      <c r="R201" s="7"/>
      <c r="S201" s="7"/>
      <c r="T201" s="7"/>
      <c r="U201" s="7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2"/>
      <c r="AK201" s="52"/>
      <c r="AL201" s="52"/>
      <c r="AM201" s="52"/>
    </row>
    <row r="202" spans="10:39" ht="14.25" customHeight="1" x14ac:dyDescent="0.35">
      <c r="J202" s="5"/>
      <c r="K202" s="5"/>
      <c r="L202" s="6"/>
      <c r="M202" s="6"/>
      <c r="N202" s="6"/>
      <c r="O202" s="6"/>
      <c r="P202" s="7"/>
      <c r="Q202" s="7"/>
      <c r="R202" s="7"/>
      <c r="S202" s="7"/>
      <c r="T202" s="7"/>
      <c r="U202" s="7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2"/>
      <c r="AK202" s="52"/>
      <c r="AL202" s="52"/>
      <c r="AM202" s="52"/>
    </row>
    <row r="203" spans="10:39" ht="14.25" customHeight="1" x14ac:dyDescent="0.35">
      <c r="J203" s="5"/>
      <c r="K203" s="5"/>
      <c r="L203" s="6"/>
      <c r="M203" s="6"/>
      <c r="N203" s="6"/>
      <c r="O203" s="6"/>
      <c r="P203" s="7"/>
      <c r="Q203" s="7"/>
      <c r="R203" s="7"/>
      <c r="S203" s="7"/>
      <c r="T203" s="7"/>
      <c r="U203" s="7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2"/>
      <c r="AK203" s="52"/>
      <c r="AL203" s="52"/>
      <c r="AM203" s="52"/>
    </row>
    <row r="204" spans="10:39" ht="14.25" customHeight="1" x14ac:dyDescent="0.35">
      <c r="J204" s="5"/>
      <c r="K204" s="5"/>
      <c r="L204" s="6"/>
      <c r="M204" s="6"/>
      <c r="N204" s="6"/>
      <c r="O204" s="6"/>
      <c r="P204" s="7"/>
      <c r="Q204" s="7"/>
      <c r="R204" s="7"/>
      <c r="S204" s="7"/>
      <c r="T204" s="7"/>
      <c r="U204" s="7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2"/>
      <c r="AK204" s="52"/>
      <c r="AL204" s="52"/>
      <c r="AM204" s="52"/>
    </row>
    <row r="205" spans="10:39" ht="14.25" customHeight="1" x14ac:dyDescent="0.35">
      <c r="J205" s="5"/>
      <c r="K205" s="5"/>
      <c r="L205" s="6"/>
      <c r="M205" s="6"/>
      <c r="N205" s="6"/>
      <c r="O205" s="6"/>
      <c r="P205" s="7"/>
      <c r="Q205" s="7"/>
      <c r="R205" s="7"/>
      <c r="S205" s="7"/>
      <c r="T205" s="7"/>
      <c r="U205" s="7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2"/>
      <c r="AK205" s="52"/>
      <c r="AL205" s="52"/>
      <c r="AM205" s="52"/>
    </row>
    <row r="206" spans="10:39" ht="14.25" customHeight="1" x14ac:dyDescent="0.35">
      <c r="J206" s="5"/>
      <c r="K206" s="5"/>
      <c r="L206" s="6"/>
      <c r="M206" s="6"/>
      <c r="N206" s="6"/>
      <c r="O206" s="6"/>
      <c r="P206" s="7"/>
      <c r="Q206" s="7"/>
      <c r="R206" s="7"/>
      <c r="S206" s="7"/>
      <c r="T206" s="7"/>
      <c r="U206" s="7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2"/>
      <c r="AK206" s="52"/>
      <c r="AL206" s="52"/>
      <c r="AM206" s="52"/>
    </row>
    <row r="207" spans="10:39" ht="14.25" customHeight="1" x14ac:dyDescent="0.35">
      <c r="J207" s="5"/>
      <c r="K207" s="5"/>
      <c r="L207" s="6"/>
      <c r="M207" s="6"/>
      <c r="N207" s="6"/>
      <c r="O207" s="6"/>
      <c r="P207" s="7"/>
      <c r="Q207" s="7"/>
      <c r="R207" s="7"/>
      <c r="S207" s="7"/>
      <c r="T207" s="7"/>
      <c r="U207" s="7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2"/>
      <c r="AK207" s="52"/>
      <c r="AL207" s="52"/>
      <c r="AM207" s="52"/>
    </row>
    <row r="208" spans="10:39" ht="14.25" customHeight="1" x14ac:dyDescent="0.35">
      <c r="J208" s="5"/>
      <c r="K208" s="5"/>
      <c r="L208" s="6"/>
      <c r="M208" s="6"/>
      <c r="N208" s="6"/>
      <c r="O208" s="6"/>
      <c r="P208" s="7"/>
      <c r="Q208" s="7"/>
      <c r="R208" s="7"/>
      <c r="S208" s="7"/>
      <c r="T208" s="7"/>
      <c r="U208" s="7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2"/>
      <c r="AK208" s="52"/>
      <c r="AL208" s="52"/>
      <c r="AM208" s="52"/>
    </row>
    <row r="209" spans="10:39" ht="14.25" customHeight="1" x14ac:dyDescent="0.35">
      <c r="J209" s="5"/>
      <c r="K209" s="5"/>
      <c r="L209" s="6"/>
      <c r="M209" s="6"/>
      <c r="N209" s="6"/>
      <c r="O209" s="6"/>
      <c r="P209" s="7"/>
      <c r="Q209" s="7"/>
      <c r="R209" s="7"/>
      <c r="S209" s="7"/>
      <c r="T209" s="7"/>
      <c r="U209" s="7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2"/>
      <c r="AK209" s="52"/>
      <c r="AL209" s="52"/>
      <c r="AM209" s="52"/>
    </row>
    <row r="210" spans="10:39" ht="14.25" customHeight="1" x14ac:dyDescent="0.35">
      <c r="J210" s="5"/>
      <c r="K210" s="5"/>
      <c r="L210" s="6"/>
      <c r="M210" s="6"/>
      <c r="N210" s="6"/>
      <c r="O210" s="6"/>
      <c r="P210" s="7"/>
      <c r="Q210" s="7"/>
      <c r="R210" s="7"/>
      <c r="S210" s="7"/>
      <c r="T210" s="7"/>
      <c r="U210" s="7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2"/>
      <c r="AK210" s="52"/>
      <c r="AL210" s="52"/>
      <c r="AM210" s="52"/>
    </row>
    <row r="211" spans="10:39" ht="14.25" customHeight="1" x14ac:dyDescent="0.35">
      <c r="J211" s="5"/>
      <c r="K211" s="5"/>
      <c r="L211" s="6"/>
      <c r="M211" s="6"/>
      <c r="N211" s="6"/>
      <c r="O211" s="6"/>
      <c r="P211" s="7"/>
      <c r="Q211" s="7"/>
      <c r="R211" s="7"/>
      <c r="S211" s="7"/>
      <c r="T211" s="7"/>
      <c r="U211" s="7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2"/>
      <c r="AK211" s="52"/>
      <c r="AL211" s="52"/>
      <c r="AM211" s="52"/>
    </row>
    <row r="212" spans="10:39" ht="14.25" customHeight="1" x14ac:dyDescent="0.35">
      <c r="J212" s="5"/>
      <c r="K212" s="5"/>
      <c r="L212" s="6"/>
      <c r="M212" s="6"/>
      <c r="N212" s="6"/>
      <c r="O212" s="6"/>
      <c r="P212" s="7"/>
      <c r="Q212" s="7"/>
      <c r="R212" s="7"/>
      <c r="S212" s="7"/>
      <c r="T212" s="7"/>
      <c r="U212" s="7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2"/>
      <c r="AK212" s="52"/>
      <c r="AL212" s="52"/>
      <c r="AM212" s="52"/>
    </row>
    <row r="213" spans="10:39" ht="14.25" customHeight="1" x14ac:dyDescent="0.35">
      <c r="J213" s="5"/>
      <c r="K213" s="5"/>
      <c r="L213" s="6"/>
      <c r="M213" s="6"/>
      <c r="N213" s="6"/>
      <c r="O213" s="6"/>
      <c r="P213" s="7"/>
      <c r="Q213" s="7"/>
      <c r="R213" s="7"/>
      <c r="S213" s="7"/>
      <c r="T213" s="7"/>
      <c r="U213" s="7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2"/>
      <c r="AK213" s="52"/>
      <c r="AL213" s="52"/>
      <c r="AM213" s="52"/>
    </row>
    <row r="214" spans="10:39" ht="14.25" customHeight="1" x14ac:dyDescent="0.35">
      <c r="J214" s="5"/>
      <c r="K214" s="5"/>
      <c r="L214" s="6"/>
      <c r="M214" s="6"/>
      <c r="N214" s="6"/>
      <c r="O214" s="6"/>
      <c r="P214" s="7"/>
      <c r="Q214" s="7"/>
      <c r="R214" s="7"/>
      <c r="S214" s="7"/>
      <c r="T214" s="7"/>
      <c r="U214" s="7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2"/>
      <c r="AK214" s="52"/>
      <c r="AL214" s="52"/>
      <c r="AM214" s="52"/>
    </row>
    <row r="215" spans="10:39" ht="14.25" customHeight="1" x14ac:dyDescent="0.35">
      <c r="J215" s="5"/>
      <c r="K215" s="5"/>
      <c r="L215" s="6"/>
      <c r="M215" s="6"/>
      <c r="N215" s="6"/>
      <c r="O215" s="6"/>
      <c r="P215" s="7"/>
      <c r="Q215" s="7"/>
      <c r="R215" s="7"/>
      <c r="S215" s="7"/>
      <c r="T215" s="7"/>
      <c r="U215" s="7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2"/>
      <c r="AK215" s="52"/>
      <c r="AL215" s="52"/>
      <c r="AM215" s="52"/>
    </row>
    <row r="216" spans="10:39" ht="14.25" customHeight="1" x14ac:dyDescent="0.35">
      <c r="J216" s="5"/>
      <c r="K216" s="5"/>
      <c r="L216" s="6"/>
      <c r="M216" s="6"/>
      <c r="N216" s="6"/>
      <c r="O216" s="6"/>
      <c r="P216" s="7"/>
      <c r="Q216" s="7"/>
      <c r="R216" s="7"/>
      <c r="S216" s="7"/>
      <c r="T216" s="7"/>
      <c r="U216" s="7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2"/>
      <c r="AK216" s="52"/>
      <c r="AL216" s="52"/>
      <c r="AM216" s="52"/>
    </row>
    <row r="217" spans="10:39" ht="14.25" customHeight="1" x14ac:dyDescent="0.35">
      <c r="J217" s="5"/>
      <c r="K217" s="5"/>
      <c r="L217" s="6"/>
      <c r="M217" s="6"/>
      <c r="N217" s="6"/>
      <c r="O217" s="6"/>
      <c r="P217" s="7"/>
      <c r="Q217" s="7"/>
      <c r="R217" s="7"/>
      <c r="S217" s="7"/>
      <c r="T217" s="7"/>
      <c r="U217" s="7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2"/>
      <c r="AK217" s="52"/>
      <c r="AL217" s="52"/>
      <c r="AM217" s="52"/>
    </row>
    <row r="218" spans="10:39" ht="14.25" customHeight="1" x14ac:dyDescent="0.35">
      <c r="J218" s="5"/>
      <c r="K218" s="5"/>
      <c r="L218" s="6"/>
      <c r="M218" s="6"/>
      <c r="N218" s="6"/>
      <c r="O218" s="6"/>
      <c r="P218" s="7"/>
      <c r="Q218" s="7"/>
      <c r="R218" s="7"/>
      <c r="S218" s="7"/>
      <c r="T218" s="7"/>
      <c r="U218" s="7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2"/>
      <c r="AK218" s="52"/>
      <c r="AL218" s="52"/>
      <c r="AM218" s="52"/>
    </row>
    <row r="219" spans="10:39" ht="14.25" customHeight="1" x14ac:dyDescent="0.35">
      <c r="J219" s="5"/>
      <c r="K219" s="5"/>
      <c r="L219" s="6"/>
      <c r="M219" s="6"/>
      <c r="N219" s="6"/>
      <c r="O219" s="6"/>
      <c r="P219" s="7"/>
      <c r="Q219" s="7"/>
      <c r="R219" s="7"/>
      <c r="S219" s="7"/>
      <c r="T219" s="7"/>
      <c r="U219" s="7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2"/>
      <c r="AK219" s="52"/>
      <c r="AL219" s="52"/>
      <c r="AM219" s="52"/>
    </row>
    <row r="220" spans="10:39" ht="14.25" customHeight="1" x14ac:dyDescent="0.35">
      <c r="J220" s="5"/>
      <c r="K220" s="5"/>
      <c r="L220" s="6"/>
      <c r="M220" s="6"/>
      <c r="N220" s="6"/>
      <c r="O220" s="6"/>
      <c r="P220" s="7"/>
      <c r="Q220" s="7"/>
      <c r="R220" s="7"/>
      <c r="S220" s="7"/>
      <c r="T220" s="7"/>
      <c r="U220" s="7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2"/>
      <c r="AK220" s="52"/>
      <c r="AL220" s="52"/>
      <c r="AM220" s="52"/>
    </row>
    <row r="221" spans="10:39" ht="14.25" customHeight="1" x14ac:dyDescent="0.35">
      <c r="J221" s="5"/>
      <c r="K221" s="5"/>
      <c r="L221" s="6"/>
      <c r="M221" s="6"/>
      <c r="N221" s="6"/>
      <c r="O221" s="6"/>
      <c r="P221" s="7"/>
      <c r="Q221" s="7"/>
      <c r="R221" s="7"/>
      <c r="S221" s="7"/>
      <c r="T221" s="7"/>
      <c r="U221" s="7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2"/>
      <c r="AK221" s="52"/>
      <c r="AL221" s="52"/>
      <c r="AM221" s="52"/>
    </row>
    <row r="222" spans="10:39" ht="14.25" customHeight="1" x14ac:dyDescent="0.35">
      <c r="J222" s="5"/>
      <c r="K222" s="5"/>
      <c r="L222" s="6"/>
      <c r="M222" s="6"/>
      <c r="N222" s="6"/>
      <c r="O222" s="6"/>
      <c r="P222" s="7"/>
      <c r="Q222" s="7"/>
      <c r="R222" s="7"/>
      <c r="S222" s="7"/>
      <c r="T222" s="7"/>
      <c r="U222" s="7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2"/>
      <c r="AK222" s="52"/>
      <c r="AL222" s="52"/>
      <c r="AM222" s="52"/>
    </row>
    <row r="223" spans="10:39" ht="14.25" customHeight="1" x14ac:dyDescent="0.35">
      <c r="J223" s="5"/>
      <c r="K223" s="5"/>
      <c r="L223" s="6"/>
      <c r="M223" s="6"/>
      <c r="N223" s="6"/>
      <c r="O223" s="6"/>
      <c r="P223" s="7"/>
      <c r="Q223" s="7"/>
      <c r="R223" s="7"/>
      <c r="S223" s="7"/>
      <c r="T223" s="7"/>
      <c r="U223" s="7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2"/>
      <c r="AK223" s="52"/>
      <c r="AL223" s="52"/>
      <c r="AM223" s="52"/>
    </row>
    <row r="224" spans="10:39" ht="14.25" customHeight="1" x14ac:dyDescent="0.35">
      <c r="J224" s="5"/>
      <c r="K224" s="5"/>
      <c r="L224" s="6"/>
      <c r="M224" s="6"/>
      <c r="N224" s="6"/>
      <c r="O224" s="6"/>
      <c r="P224" s="7"/>
      <c r="Q224" s="7"/>
      <c r="R224" s="7"/>
      <c r="S224" s="7"/>
      <c r="T224" s="7"/>
      <c r="U224" s="7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2"/>
      <c r="AK224" s="52"/>
      <c r="AL224" s="52"/>
      <c r="AM224" s="52"/>
    </row>
    <row r="225" spans="10:39" ht="14.25" customHeight="1" x14ac:dyDescent="0.35">
      <c r="J225" s="5"/>
      <c r="K225" s="5"/>
      <c r="L225" s="6"/>
      <c r="M225" s="6"/>
      <c r="N225" s="6"/>
      <c r="O225" s="6"/>
      <c r="P225" s="7"/>
      <c r="Q225" s="7"/>
      <c r="R225" s="7"/>
      <c r="S225" s="7"/>
      <c r="T225" s="7"/>
      <c r="U225" s="7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2"/>
      <c r="AK225" s="52"/>
      <c r="AL225" s="52"/>
      <c r="AM225" s="52"/>
    </row>
    <row r="226" spans="10:39" ht="14.25" customHeight="1" x14ac:dyDescent="0.35">
      <c r="J226" s="5"/>
      <c r="K226" s="5"/>
      <c r="L226" s="6"/>
      <c r="M226" s="6"/>
      <c r="N226" s="6"/>
      <c r="O226" s="6"/>
      <c r="P226" s="7"/>
      <c r="Q226" s="7"/>
      <c r="R226" s="7"/>
      <c r="S226" s="7"/>
      <c r="T226" s="7"/>
      <c r="U226" s="7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2"/>
      <c r="AK226" s="52"/>
      <c r="AL226" s="52"/>
      <c r="AM226" s="52"/>
    </row>
    <row r="227" spans="10:39" ht="14.25" customHeight="1" x14ac:dyDescent="0.35">
      <c r="J227" s="5"/>
      <c r="K227" s="5"/>
      <c r="L227" s="6"/>
      <c r="M227" s="6"/>
      <c r="N227" s="6"/>
      <c r="O227" s="6"/>
      <c r="P227" s="7"/>
      <c r="Q227" s="7"/>
      <c r="R227" s="7"/>
      <c r="S227" s="7"/>
      <c r="T227" s="7"/>
      <c r="U227" s="7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2"/>
      <c r="AK227" s="52"/>
      <c r="AL227" s="52"/>
      <c r="AM227" s="52"/>
    </row>
    <row r="228" spans="10:39" ht="14.25" customHeight="1" x14ac:dyDescent="0.35">
      <c r="J228" s="5"/>
      <c r="K228" s="5"/>
      <c r="L228" s="6"/>
      <c r="M228" s="6"/>
      <c r="N228" s="6"/>
      <c r="O228" s="6"/>
      <c r="P228" s="7"/>
      <c r="Q228" s="7"/>
      <c r="R228" s="7"/>
      <c r="S228" s="7"/>
      <c r="T228" s="7"/>
      <c r="U228" s="7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2"/>
      <c r="AK228" s="52"/>
      <c r="AL228" s="52"/>
      <c r="AM228" s="52"/>
    </row>
    <row r="229" spans="10:39" ht="14.25" customHeight="1" x14ac:dyDescent="0.35">
      <c r="J229" s="5"/>
      <c r="K229" s="5"/>
      <c r="L229" s="6"/>
      <c r="M229" s="6"/>
      <c r="N229" s="6"/>
      <c r="O229" s="6"/>
      <c r="P229" s="7"/>
      <c r="Q229" s="7"/>
      <c r="R229" s="7"/>
      <c r="S229" s="7"/>
      <c r="T229" s="7"/>
      <c r="U229" s="7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2"/>
      <c r="AK229" s="52"/>
      <c r="AL229" s="52"/>
      <c r="AM229" s="52"/>
    </row>
    <row r="230" spans="10:39" ht="14.25" customHeight="1" x14ac:dyDescent="0.35">
      <c r="J230" s="5"/>
      <c r="K230" s="5"/>
      <c r="L230" s="6"/>
      <c r="M230" s="6"/>
      <c r="N230" s="6"/>
      <c r="O230" s="6"/>
      <c r="P230" s="7"/>
      <c r="Q230" s="7"/>
      <c r="R230" s="7"/>
      <c r="S230" s="7"/>
      <c r="T230" s="7"/>
      <c r="U230" s="7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2"/>
      <c r="AK230" s="52"/>
      <c r="AL230" s="52"/>
      <c r="AM230" s="52"/>
    </row>
    <row r="231" spans="10:39" ht="14.25" customHeight="1" x14ac:dyDescent="0.35">
      <c r="J231" s="5"/>
      <c r="K231" s="5"/>
      <c r="L231" s="6"/>
      <c r="M231" s="6"/>
      <c r="N231" s="6"/>
      <c r="O231" s="6"/>
      <c r="P231" s="7"/>
      <c r="Q231" s="7"/>
      <c r="R231" s="7"/>
      <c r="S231" s="7"/>
      <c r="T231" s="7"/>
      <c r="U231" s="7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2"/>
      <c r="AK231" s="52"/>
      <c r="AL231" s="52"/>
      <c r="AM231" s="52"/>
    </row>
    <row r="232" spans="10:39" ht="14.25" customHeight="1" x14ac:dyDescent="0.35">
      <c r="J232" s="5"/>
      <c r="K232" s="5"/>
      <c r="L232" s="6"/>
      <c r="M232" s="6"/>
      <c r="N232" s="6"/>
      <c r="O232" s="6"/>
      <c r="P232" s="7"/>
      <c r="Q232" s="7"/>
      <c r="R232" s="7"/>
      <c r="S232" s="7"/>
      <c r="T232" s="7"/>
      <c r="U232" s="7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2"/>
      <c r="AK232" s="52"/>
      <c r="AL232" s="52"/>
      <c r="AM232" s="52"/>
    </row>
    <row r="233" spans="10:39" ht="14.25" customHeight="1" x14ac:dyDescent="0.35">
      <c r="J233" s="5"/>
      <c r="K233" s="5"/>
      <c r="L233" s="6"/>
      <c r="M233" s="6"/>
      <c r="N233" s="6"/>
      <c r="O233" s="6"/>
      <c r="P233" s="7"/>
      <c r="Q233" s="7"/>
      <c r="R233" s="7"/>
      <c r="S233" s="7"/>
      <c r="T233" s="7"/>
      <c r="U233" s="7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2"/>
      <c r="AK233" s="52"/>
      <c r="AL233" s="52"/>
      <c r="AM233" s="52"/>
    </row>
    <row r="234" spans="10:39" ht="14.25" customHeight="1" x14ac:dyDescent="0.35">
      <c r="J234" s="5"/>
      <c r="K234" s="5"/>
      <c r="L234" s="6"/>
      <c r="M234" s="6"/>
      <c r="N234" s="6"/>
      <c r="O234" s="6"/>
      <c r="P234" s="7"/>
      <c r="Q234" s="7"/>
      <c r="R234" s="7"/>
      <c r="S234" s="7"/>
      <c r="T234" s="7"/>
      <c r="U234" s="7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2"/>
      <c r="AK234" s="52"/>
      <c r="AL234" s="52"/>
      <c r="AM234" s="52"/>
    </row>
    <row r="235" spans="10:39" ht="14.25" customHeight="1" x14ac:dyDescent="0.35">
      <c r="J235" s="5"/>
      <c r="K235" s="5"/>
      <c r="L235" s="6"/>
      <c r="M235" s="6"/>
      <c r="N235" s="6"/>
      <c r="O235" s="6"/>
      <c r="P235" s="7"/>
      <c r="Q235" s="7"/>
      <c r="R235" s="7"/>
      <c r="S235" s="7"/>
      <c r="T235" s="7"/>
      <c r="U235" s="7"/>
      <c r="V235" s="51"/>
      <c r="W235" s="51"/>
      <c r="X235" s="51"/>
      <c r="Y235" s="51" t="s">
        <v>51</v>
      </c>
      <c r="Z235" s="51" t="s">
        <v>51</v>
      </c>
      <c r="AA235" s="51"/>
      <c r="AB235" s="51"/>
      <c r="AC235" s="51"/>
      <c r="AD235" s="51"/>
      <c r="AE235" s="51"/>
      <c r="AF235" s="51"/>
      <c r="AG235" s="51"/>
      <c r="AH235" s="51"/>
      <c r="AI235" s="51"/>
      <c r="AJ235" s="52"/>
      <c r="AK235" s="52"/>
      <c r="AL235" s="52"/>
      <c r="AM235" s="52"/>
    </row>
    <row r="236" spans="10:39" ht="14.25" customHeight="1" x14ac:dyDescent="0.35">
      <c r="J236" s="5"/>
      <c r="K236" s="5"/>
      <c r="L236" s="6"/>
      <c r="M236" s="6"/>
      <c r="N236" s="6"/>
      <c r="O236" s="6"/>
      <c r="P236" s="7"/>
      <c r="Q236" s="7"/>
      <c r="R236" s="7"/>
      <c r="S236" s="7"/>
      <c r="T236" s="7"/>
      <c r="U236" s="7"/>
      <c r="V236" s="51"/>
      <c r="W236" s="51"/>
      <c r="X236" s="51"/>
      <c r="Y236" s="51" t="b">
        <v>1</v>
      </c>
      <c r="Z236" s="51" t="b">
        <v>1</v>
      </c>
      <c r="AA236" s="51"/>
      <c r="AB236" s="51"/>
      <c r="AC236" s="51"/>
      <c r="AD236" s="51"/>
      <c r="AE236" s="51"/>
      <c r="AF236" s="51"/>
      <c r="AG236" s="51"/>
      <c r="AH236" s="51"/>
      <c r="AI236" s="51"/>
      <c r="AJ236" s="52"/>
      <c r="AK236" s="52"/>
      <c r="AL236" s="52"/>
      <c r="AM236" s="52"/>
    </row>
    <row r="237" spans="10:39" ht="14.25" customHeight="1" x14ac:dyDescent="0.35">
      <c r="J237" s="5"/>
      <c r="K237" s="5"/>
      <c r="L237" s="6"/>
      <c r="M237" s="6"/>
      <c r="N237" s="6"/>
      <c r="O237" s="6"/>
      <c r="P237" s="7"/>
      <c r="Q237" s="7"/>
      <c r="R237" s="7"/>
      <c r="S237" s="7"/>
      <c r="T237" s="7"/>
      <c r="U237" s="7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2"/>
      <c r="AK237" s="52"/>
      <c r="AL237" s="52"/>
      <c r="AM237" s="52"/>
    </row>
    <row r="238" spans="10:39" ht="14.25" customHeight="1" x14ac:dyDescent="0.35">
      <c r="J238" s="5"/>
      <c r="K238" s="5"/>
      <c r="L238" s="6"/>
      <c r="M238" s="6"/>
      <c r="N238" s="6"/>
      <c r="O238" s="6"/>
      <c r="P238" s="7"/>
      <c r="Q238" s="7"/>
      <c r="R238" s="7"/>
      <c r="S238" s="7"/>
      <c r="T238" s="7"/>
      <c r="U238" s="7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2"/>
      <c r="AK238" s="52"/>
      <c r="AL238" s="52"/>
      <c r="AM238" s="52"/>
    </row>
    <row r="239" spans="10:39" ht="14.25" customHeight="1" x14ac:dyDescent="0.35">
      <c r="J239" s="5"/>
      <c r="K239" s="5"/>
      <c r="L239" s="6"/>
      <c r="M239" s="6"/>
      <c r="N239" s="6"/>
      <c r="O239" s="6"/>
      <c r="P239" s="7"/>
      <c r="Q239" s="7"/>
      <c r="R239" s="7"/>
      <c r="S239" s="7"/>
      <c r="T239" s="7"/>
      <c r="U239" s="7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2"/>
      <c r="AK239" s="52"/>
      <c r="AL239" s="52"/>
      <c r="AM239" s="52"/>
    </row>
    <row r="240" spans="10:39" ht="14.25" customHeight="1" x14ac:dyDescent="0.35">
      <c r="J240" s="5"/>
      <c r="K240" s="5"/>
      <c r="L240" s="6"/>
      <c r="M240" s="6"/>
      <c r="N240" s="6"/>
      <c r="O240" s="6"/>
      <c r="P240" s="7"/>
      <c r="Q240" s="7"/>
      <c r="R240" s="7"/>
      <c r="S240" s="7"/>
      <c r="T240" s="7"/>
      <c r="U240" s="7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2"/>
      <c r="AK240" s="52"/>
      <c r="AL240" s="52"/>
      <c r="AM240" s="52"/>
    </row>
    <row r="241" spans="10:39" ht="14.25" customHeight="1" x14ac:dyDescent="0.35">
      <c r="J241" s="5"/>
      <c r="K241" s="5"/>
      <c r="L241" s="6"/>
      <c r="M241" s="6"/>
      <c r="N241" s="6"/>
      <c r="O241" s="6"/>
      <c r="P241" s="7"/>
      <c r="Q241" s="7"/>
      <c r="R241" s="7"/>
      <c r="S241" s="7"/>
      <c r="T241" s="7"/>
      <c r="U241" s="7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9"/>
      <c r="AK241" s="9"/>
      <c r="AL241" s="9"/>
      <c r="AM241" s="9"/>
    </row>
    <row r="242" spans="10:39" ht="14.25" customHeight="1" x14ac:dyDescent="0.35">
      <c r="J242" s="5"/>
      <c r="K242" s="5"/>
      <c r="L242" s="6"/>
      <c r="M242" s="6"/>
      <c r="N242" s="6"/>
      <c r="O242" s="6"/>
      <c r="P242" s="7"/>
      <c r="Q242" s="7"/>
      <c r="R242" s="7"/>
      <c r="S242" s="7"/>
      <c r="T242" s="7"/>
      <c r="U242" s="7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9"/>
      <c r="AK242" s="9"/>
      <c r="AL242" s="9"/>
      <c r="AM242" s="9"/>
    </row>
    <row r="243" spans="10:39" ht="14.25" customHeight="1" x14ac:dyDescent="0.35">
      <c r="J243" s="5"/>
      <c r="K243" s="5"/>
      <c r="L243" s="6"/>
      <c r="M243" s="6"/>
      <c r="N243" s="6"/>
      <c r="O243" s="6"/>
      <c r="P243" s="7"/>
      <c r="Q243" s="7"/>
      <c r="R243" s="7"/>
      <c r="S243" s="7"/>
      <c r="T243" s="7"/>
      <c r="U243" s="7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9"/>
      <c r="AK243" s="9"/>
      <c r="AL243" s="9"/>
      <c r="AM243" s="9"/>
    </row>
    <row r="244" spans="10:39" ht="14.25" customHeight="1" x14ac:dyDescent="0.35">
      <c r="J244" s="5"/>
      <c r="K244" s="5"/>
      <c r="L244" s="6"/>
      <c r="M244" s="6"/>
      <c r="N244" s="6"/>
      <c r="O244" s="6"/>
      <c r="P244" s="7"/>
      <c r="Q244" s="7"/>
      <c r="R244" s="7"/>
      <c r="S244" s="7"/>
      <c r="T244" s="7"/>
      <c r="U244" s="7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9"/>
      <c r="AK244" s="9"/>
      <c r="AL244" s="9"/>
      <c r="AM244" s="9"/>
    </row>
    <row r="245" spans="10:39" ht="14.25" customHeight="1" x14ac:dyDescent="0.35">
      <c r="J245" s="5"/>
      <c r="K245" s="5"/>
      <c r="L245" s="6"/>
      <c r="M245" s="6"/>
      <c r="N245" s="6"/>
      <c r="O245" s="6"/>
      <c r="P245" s="7"/>
      <c r="Q245" s="7"/>
      <c r="R245" s="7"/>
      <c r="S245" s="7"/>
      <c r="T245" s="7"/>
      <c r="U245" s="7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9"/>
      <c r="AK245" s="9"/>
      <c r="AL245" s="9"/>
      <c r="AM245" s="9"/>
    </row>
    <row r="246" spans="10:39" ht="14.25" customHeight="1" x14ac:dyDescent="0.35">
      <c r="J246" s="5"/>
      <c r="K246" s="5"/>
      <c r="L246" s="6"/>
      <c r="M246" s="6"/>
      <c r="N246" s="6"/>
      <c r="O246" s="6"/>
      <c r="P246" s="7"/>
      <c r="Q246" s="7"/>
      <c r="R246" s="7"/>
      <c r="S246" s="7"/>
      <c r="T246" s="7"/>
      <c r="U246" s="7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9"/>
      <c r="AK246" s="9"/>
      <c r="AL246" s="9"/>
      <c r="AM246" s="9"/>
    </row>
    <row r="247" spans="10:39" ht="14.25" customHeight="1" x14ac:dyDescent="0.35">
      <c r="J247" s="5"/>
      <c r="K247" s="5"/>
      <c r="L247" s="6"/>
      <c r="M247" s="6"/>
      <c r="N247" s="6"/>
      <c r="O247" s="6"/>
      <c r="P247" s="7"/>
      <c r="Q247" s="7"/>
      <c r="R247" s="7"/>
      <c r="S247" s="7"/>
      <c r="T247" s="7"/>
      <c r="U247" s="7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9"/>
      <c r="AK247" s="9"/>
      <c r="AL247" s="9"/>
      <c r="AM247" s="9"/>
    </row>
    <row r="248" spans="10:39" ht="14.25" customHeight="1" x14ac:dyDescent="0.35">
      <c r="J248" s="5"/>
      <c r="K248" s="5"/>
      <c r="L248" s="6"/>
      <c r="M248" s="6"/>
      <c r="N248" s="6"/>
      <c r="O248" s="6"/>
      <c r="P248" s="7"/>
      <c r="Q248" s="7"/>
      <c r="R248" s="7"/>
      <c r="S248" s="7"/>
      <c r="T248" s="7"/>
      <c r="U248" s="7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9"/>
      <c r="AK248" s="9"/>
      <c r="AL248" s="9"/>
      <c r="AM248" s="9"/>
    </row>
    <row r="249" spans="10:39" ht="14.25" customHeight="1" x14ac:dyDescent="0.35">
      <c r="J249" s="5"/>
      <c r="K249" s="5"/>
      <c r="L249" s="6"/>
      <c r="M249" s="6"/>
      <c r="N249" s="6"/>
      <c r="O249" s="6"/>
      <c r="P249" s="7"/>
      <c r="Q249" s="7"/>
      <c r="R249" s="7"/>
      <c r="S249" s="7"/>
      <c r="T249" s="7"/>
      <c r="U249" s="7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9"/>
      <c r="AK249" s="9"/>
      <c r="AL249" s="9"/>
      <c r="AM249" s="9"/>
    </row>
    <row r="250" spans="10:39" ht="14.25" customHeight="1" x14ac:dyDescent="0.35">
      <c r="J250" s="5"/>
      <c r="K250" s="5"/>
      <c r="L250" s="6"/>
      <c r="M250" s="6"/>
      <c r="N250" s="6"/>
      <c r="O250" s="6"/>
      <c r="P250" s="7"/>
      <c r="Q250" s="7"/>
      <c r="R250" s="7"/>
      <c r="S250" s="7"/>
      <c r="T250" s="7"/>
      <c r="U250" s="7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9"/>
      <c r="AK250" s="9"/>
      <c r="AL250" s="9"/>
      <c r="AM250" s="9"/>
    </row>
    <row r="251" spans="10:39" ht="14.25" customHeight="1" x14ac:dyDescent="0.35">
      <c r="J251" s="5"/>
      <c r="K251" s="5"/>
      <c r="L251" s="6"/>
      <c r="M251" s="6"/>
      <c r="N251" s="6"/>
      <c r="O251" s="6"/>
      <c r="P251" s="7"/>
      <c r="Q251" s="7"/>
      <c r="R251" s="7"/>
      <c r="S251" s="7"/>
      <c r="T251" s="7"/>
      <c r="U251" s="7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9"/>
      <c r="AK251" s="9"/>
      <c r="AL251" s="9"/>
      <c r="AM251" s="9"/>
    </row>
    <row r="252" spans="10:39" ht="14.25" customHeight="1" x14ac:dyDescent="0.35">
      <c r="J252" s="5"/>
      <c r="K252" s="5"/>
      <c r="L252" s="6"/>
      <c r="M252" s="6"/>
      <c r="N252" s="6"/>
      <c r="O252" s="6"/>
      <c r="P252" s="7"/>
      <c r="Q252" s="7"/>
      <c r="R252" s="7"/>
      <c r="S252" s="7"/>
      <c r="T252" s="7"/>
      <c r="U252" s="7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9"/>
      <c r="AK252" s="9"/>
      <c r="AL252" s="9"/>
      <c r="AM252" s="9"/>
    </row>
    <row r="253" spans="10:39" ht="14.25" customHeight="1" x14ac:dyDescent="0.35">
      <c r="J253" s="5"/>
      <c r="K253" s="5"/>
      <c r="L253" s="6"/>
      <c r="M253" s="6"/>
      <c r="N253" s="6"/>
      <c r="O253" s="6"/>
      <c r="P253" s="7"/>
      <c r="Q253" s="7"/>
      <c r="R253" s="7"/>
      <c r="S253" s="7"/>
      <c r="T253" s="7"/>
      <c r="U253" s="7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9"/>
      <c r="AK253" s="9"/>
      <c r="AL253" s="9"/>
      <c r="AM253" s="9"/>
    </row>
    <row r="254" spans="10:39" ht="14.25" customHeight="1" x14ac:dyDescent="0.35">
      <c r="J254" s="5"/>
      <c r="K254" s="5"/>
      <c r="L254" s="6"/>
      <c r="M254" s="6"/>
      <c r="N254" s="6"/>
      <c r="O254" s="6"/>
      <c r="P254" s="7"/>
      <c r="Q254" s="7"/>
      <c r="R254" s="7"/>
      <c r="S254" s="7"/>
      <c r="T254" s="7"/>
      <c r="U254" s="7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9"/>
      <c r="AK254" s="9"/>
      <c r="AL254" s="9"/>
      <c r="AM254" s="9"/>
    </row>
    <row r="255" spans="10:39" ht="14.25" customHeight="1" x14ac:dyDescent="0.35">
      <c r="J255" s="5"/>
      <c r="K255" s="5"/>
      <c r="L255" s="6"/>
      <c r="M255" s="6"/>
      <c r="N255" s="6"/>
      <c r="O255" s="6"/>
      <c r="P255" s="7"/>
      <c r="Q255" s="7"/>
      <c r="R255" s="7"/>
      <c r="S255" s="7"/>
      <c r="T255" s="7"/>
      <c r="U255" s="7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9"/>
      <c r="AK255" s="9"/>
      <c r="AL255" s="9"/>
      <c r="AM255" s="9"/>
    </row>
    <row r="256" spans="10:39" ht="14.25" customHeight="1" x14ac:dyDescent="0.35">
      <c r="J256" s="5"/>
      <c r="K256" s="5"/>
      <c r="L256" s="6"/>
      <c r="M256" s="6"/>
      <c r="N256" s="6"/>
      <c r="O256" s="6"/>
      <c r="P256" s="7"/>
      <c r="Q256" s="7"/>
      <c r="R256" s="7"/>
      <c r="S256" s="7"/>
      <c r="T256" s="7"/>
      <c r="U256" s="7"/>
      <c r="V256" s="8"/>
      <c r="W256" s="8"/>
      <c r="X256" s="8"/>
      <c r="Y256" s="8" t="s">
        <v>51</v>
      </c>
      <c r="Z256" s="8" t="s">
        <v>51</v>
      </c>
      <c r="AA256" s="8"/>
      <c r="AB256" s="8"/>
      <c r="AC256" s="8"/>
      <c r="AD256" s="8"/>
      <c r="AE256" s="8"/>
      <c r="AF256" s="8"/>
      <c r="AG256" s="8"/>
      <c r="AH256" s="8"/>
      <c r="AI256" s="8"/>
      <c r="AJ256" s="9"/>
      <c r="AK256" s="9"/>
      <c r="AL256" s="9"/>
      <c r="AM256" s="9"/>
    </row>
    <row r="257" spans="10:39" ht="14.25" customHeight="1" x14ac:dyDescent="0.35">
      <c r="J257" s="5"/>
      <c r="K257" s="5"/>
      <c r="L257" s="6"/>
      <c r="M257" s="6"/>
      <c r="N257" s="6"/>
      <c r="O257" s="6"/>
      <c r="P257" s="7"/>
      <c r="Q257" s="7"/>
      <c r="R257" s="7"/>
      <c r="S257" s="7"/>
      <c r="T257" s="7"/>
      <c r="U257" s="7"/>
      <c r="V257" s="8"/>
      <c r="W257" s="8"/>
      <c r="X257" s="8"/>
      <c r="Y257" s="8" t="b">
        <v>1</v>
      </c>
      <c r="Z257" s="8" t="b">
        <v>1</v>
      </c>
      <c r="AA257" s="8"/>
      <c r="AB257" s="8"/>
      <c r="AC257" s="8"/>
      <c r="AD257" s="8"/>
      <c r="AE257" s="8"/>
      <c r="AF257" s="8"/>
      <c r="AG257" s="8"/>
      <c r="AH257" s="8"/>
      <c r="AI257" s="8"/>
      <c r="AJ257" s="9"/>
      <c r="AK257" s="9"/>
      <c r="AL257" s="9"/>
      <c r="AM257" s="9"/>
    </row>
    <row r="258" spans="10:39" ht="14.25" customHeight="1" x14ac:dyDescent="0.35">
      <c r="J258" s="5"/>
      <c r="K258" s="5"/>
      <c r="L258" s="6"/>
      <c r="M258" s="6"/>
      <c r="N258" s="6"/>
      <c r="O258" s="6"/>
      <c r="P258" s="7"/>
      <c r="Q258" s="7"/>
      <c r="R258" s="7"/>
      <c r="S258" s="7"/>
      <c r="T258" s="7"/>
      <c r="U258" s="7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9"/>
      <c r="AK258" s="9"/>
      <c r="AL258" s="9"/>
      <c r="AM258" s="9"/>
    </row>
    <row r="259" spans="10:39" ht="14.25" customHeight="1" x14ac:dyDescent="0.35">
      <c r="J259" s="5"/>
      <c r="K259" s="5"/>
      <c r="L259" s="6"/>
      <c r="M259" s="6"/>
      <c r="N259" s="6"/>
      <c r="O259" s="6"/>
      <c r="P259" s="7"/>
      <c r="Q259" s="7"/>
      <c r="R259" s="7"/>
      <c r="S259" s="7"/>
      <c r="T259" s="7"/>
      <c r="U259" s="7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9"/>
      <c r="AK259" s="9"/>
      <c r="AL259" s="9"/>
      <c r="AM259" s="9"/>
    </row>
    <row r="260" spans="10:39" ht="14.25" customHeight="1" x14ac:dyDescent="0.35">
      <c r="J260" s="5"/>
      <c r="K260" s="5"/>
      <c r="L260" s="6"/>
      <c r="M260" s="6"/>
      <c r="N260" s="6"/>
      <c r="O260" s="6"/>
      <c r="P260" s="7"/>
      <c r="Q260" s="7"/>
      <c r="R260" s="7"/>
      <c r="S260" s="7"/>
      <c r="T260" s="7"/>
      <c r="U260" s="7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9"/>
      <c r="AK260" s="9"/>
      <c r="AL260" s="9"/>
      <c r="AM260" s="9"/>
    </row>
    <row r="261" spans="10:39" ht="14.25" customHeight="1" x14ac:dyDescent="0.35">
      <c r="J261" s="5"/>
      <c r="K261" s="5"/>
      <c r="L261" s="6"/>
      <c r="M261" s="6"/>
      <c r="N261" s="6"/>
      <c r="O261" s="6"/>
      <c r="P261" s="7"/>
      <c r="Q261" s="7"/>
      <c r="R261" s="7"/>
      <c r="S261" s="7"/>
      <c r="T261" s="7"/>
      <c r="U261" s="7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9"/>
      <c r="AK261" s="9"/>
      <c r="AL261" s="9"/>
      <c r="AM261" s="9"/>
    </row>
    <row r="262" spans="10:39" ht="14.25" customHeight="1" x14ac:dyDescent="0.35">
      <c r="J262" s="5"/>
      <c r="K262" s="5"/>
      <c r="L262" s="6"/>
      <c r="M262" s="6"/>
      <c r="N262" s="6"/>
      <c r="O262" s="6"/>
      <c r="P262" s="7"/>
      <c r="Q262" s="7"/>
      <c r="R262" s="7"/>
      <c r="S262" s="7"/>
      <c r="T262" s="7"/>
      <c r="U262" s="7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9"/>
      <c r="AK262" s="9"/>
      <c r="AL262" s="9"/>
      <c r="AM262" s="9"/>
    </row>
    <row r="263" spans="10:39" ht="14.25" customHeight="1" x14ac:dyDescent="0.35">
      <c r="J263" s="5"/>
      <c r="K263" s="5"/>
      <c r="L263" s="6"/>
      <c r="M263" s="6"/>
      <c r="N263" s="6"/>
      <c r="O263" s="6"/>
      <c r="P263" s="7"/>
      <c r="Q263" s="7"/>
      <c r="R263" s="7"/>
      <c r="S263" s="7"/>
      <c r="T263" s="7"/>
      <c r="U263" s="7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9"/>
      <c r="AK263" s="9"/>
      <c r="AL263" s="9"/>
      <c r="AM263" s="9"/>
    </row>
    <row r="264" spans="10:39" ht="14.25" customHeight="1" x14ac:dyDescent="0.35">
      <c r="J264" s="5"/>
      <c r="K264" s="5"/>
      <c r="L264" s="6"/>
      <c r="M264" s="6"/>
      <c r="N264" s="6"/>
      <c r="O264" s="6"/>
      <c r="P264" s="7"/>
      <c r="Q264" s="7"/>
      <c r="R264" s="7"/>
      <c r="S264" s="7"/>
      <c r="T264" s="7"/>
      <c r="U264" s="7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9"/>
      <c r="AK264" s="9"/>
      <c r="AL264" s="9"/>
      <c r="AM264" s="9"/>
    </row>
    <row r="265" spans="10:39" ht="14.25" customHeight="1" x14ac:dyDescent="0.35">
      <c r="J265" s="5"/>
      <c r="K265" s="5"/>
      <c r="L265" s="6"/>
      <c r="M265" s="6"/>
      <c r="N265" s="6"/>
      <c r="O265" s="6"/>
      <c r="P265" s="7"/>
      <c r="Q265" s="7"/>
      <c r="R265" s="7"/>
      <c r="S265" s="7"/>
      <c r="T265" s="7"/>
      <c r="U265" s="7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9"/>
      <c r="AK265" s="9"/>
      <c r="AL265" s="9"/>
      <c r="AM265" s="9"/>
    </row>
    <row r="266" spans="10:39" ht="14.25" customHeight="1" x14ac:dyDescent="0.35">
      <c r="J266" s="5"/>
      <c r="K266" s="5"/>
      <c r="L266" s="6"/>
      <c r="M266" s="6"/>
      <c r="N266" s="6"/>
      <c r="O266" s="6"/>
      <c r="P266" s="7"/>
      <c r="Q266" s="7"/>
      <c r="R266" s="7"/>
      <c r="S266" s="7"/>
      <c r="T266" s="7"/>
      <c r="U266" s="7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9"/>
      <c r="AK266" s="9"/>
      <c r="AL266" s="9"/>
      <c r="AM266" s="9"/>
    </row>
    <row r="267" spans="10:39" ht="14.25" customHeight="1" x14ac:dyDescent="0.35">
      <c r="J267" s="5"/>
      <c r="K267" s="5"/>
      <c r="L267" s="6"/>
      <c r="M267" s="6"/>
      <c r="N267" s="6"/>
      <c r="O267" s="6"/>
      <c r="P267" s="7"/>
      <c r="Q267" s="7"/>
      <c r="R267" s="7"/>
      <c r="S267" s="7"/>
      <c r="T267" s="7"/>
      <c r="U267" s="7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9"/>
      <c r="AK267" s="9"/>
      <c r="AL267" s="9"/>
      <c r="AM267" s="9"/>
    </row>
    <row r="268" spans="10:39" ht="14.25" customHeight="1" x14ac:dyDescent="0.35">
      <c r="J268" s="5"/>
      <c r="K268" s="5"/>
      <c r="L268" s="6"/>
      <c r="M268" s="6"/>
      <c r="N268" s="6"/>
      <c r="O268" s="6"/>
      <c r="P268" s="7"/>
      <c r="Q268" s="7"/>
      <c r="R268" s="7"/>
      <c r="S268" s="7"/>
      <c r="T268" s="7"/>
      <c r="U268" s="7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9"/>
      <c r="AK268" s="9"/>
      <c r="AL268" s="9"/>
      <c r="AM268" s="9"/>
    </row>
    <row r="269" spans="10:39" ht="14.25" customHeight="1" x14ac:dyDescent="0.35">
      <c r="J269" s="5"/>
      <c r="K269" s="5"/>
      <c r="L269" s="6"/>
      <c r="M269" s="6"/>
      <c r="N269" s="6"/>
      <c r="O269" s="6"/>
      <c r="P269" s="7"/>
      <c r="Q269" s="7"/>
      <c r="R269" s="7"/>
      <c r="S269" s="7"/>
      <c r="T269" s="7"/>
      <c r="U269" s="7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9"/>
      <c r="AK269" s="9"/>
      <c r="AL269" s="9"/>
      <c r="AM269" s="9"/>
    </row>
    <row r="270" spans="10:39" ht="14.25" customHeight="1" x14ac:dyDescent="0.35">
      <c r="J270" s="5"/>
      <c r="K270" s="5"/>
      <c r="L270" s="6"/>
      <c r="M270" s="6"/>
      <c r="N270" s="6"/>
      <c r="O270" s="6"/>
      <c r="P270" s="7"/>
      <c r="Q270" s="7"/>
      <c r="R270" s="7"/>
      <c r="S270" s="7"/>
      <c r="T270" s="7"/>
      <c r="U270" s="7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9"/>
      <c r="AK270" s="9"/>
      <c r="AL270" s="9"/>
      <c r="AM270" s="9"/>
    </row>
    <row r="271" spans="10:39" ht="14.25" customHeight="1" x14ac:dyDescent="0.35">
      <c r="J271" s="5"/>
      <c r="K271" s="5"/>
      <c r="L271" s="6"/>
      <c r="M271" s="6"/>
      <c r="N271" s="6"/>
      <c r="O271" s="6"/>
      <c r="P271" s="7"/>
      <c r="Q271" s="7"/>
      <c r="R271" s="7"/>
      <c r="S271" s="7"/>
      <c r="T271" s="7"/>
      <c r="U271" s="7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9"/>
      <c r="AK271" s="9"/>
      <c r="AL271" s="9"/>
      <c r="AM271" s="9"/>
    </row>
    <row r="272" spans="10:39" ht="14.25" customHeight="1" x14ac:dyDescent="0.35">
      <c r="J272" s="5"/>
      <c r="K272" s="5"/>
      <c r="L272" s="6"/>
      <c r="M272" s="6"/>
      <c r="N272" s="6"/>
      <c r="O272" s="6"/>
      <c r="P272" s="7"/>
      <c r="Q272" s="7"/>
      <c r="R272" s="7"/>
      <c r="S272" s="7"/>
      <c r="T272" s="7"/>
      <c r="U272" s="7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9"/>
      <c r="AK272" s="9"/>
      <c r="AL272" s="9"/>
      <c r="AM272" s="9"/>
    </row>
    <row r="273" spans="10:39" ht="14.25" customHeight="1" x14ac:dyDescent="0.35">
      <c r="J273" s="5"/>
      <c r="K273" s="5"/>
      <c r="L273" s="6"/>
      <c r="M273" s="6"/>
      <c r="N273" s="6"/>
      <c r="O273" s="6"/>
      <c r="P273" s="7"/>
      <c r="Q273" s="7"/>
      <c r="R273" s="7"/>
      <c r="S273" s="7"/>
      <c r="T273" s="7"/>
      <c r="U273" s="7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9"/>
      <c r="AK273" s="9"/>
      <c r="AL273" s="9"/>
      <c r="AM273" s="9"/>
    </row>
    <row r="274" spans="10:39" ht="14.25" customHeight="1" x14ac:dyDescent="0.35">
      <c r="J274" s="5"/>
      <c r="K274" s="5"/>
      <c r="L274" s="6"/>
      <c r="M274" s="6"/>
      <c r="N274" s="6"/>
      <c r="O274" s="6"/>
      <c r="P274" s="7"/>
      <c r="Q274" s="7"/>
      <c r="R274" s="7"/>
      <c r="S274" s="7"/>
      <c r="T274" s="7"/>
      <c r="U274" s="7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9"/>
      <c r="AK274" s="9"/>
      <c r="AL274" s="9"/>
      <c r="AM274" s="9"/>
    </row>
    <row r="275" spans="10:39" ht="14.25" customHeight="1" x14ac:dyDescent="0.35">
      <c r="J275" s="5"/>
      <c r="K275" s="5"/>
      <c r="L275" s="6"/>
      <c r="M275" s="6"/>
      <c r="N275" s="6"/>
      <c r="O275" s="6"/>
      <c r="P275" s="7"/>
      <c r="Q275" s="7"/>
      <c r="R275" s="7"/>
      <c r="S275" s="7"/>
      <c r="T275" s="7"/>
      <c r="U275" s="7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9"/>
      <c r="AK275" s="9"/>
      <c r="AL275" s="9"/>
      <c r="AM275" s="9"/>
    </row>
    <row r="276" spans="10:39" ht="14.25" customHeight="1" x14ac:dyDescent="0.35">
      <c r="J276" s="5"/>
      <c r="K276" s="5"/>
      <c r="L276" s="6"/>
      <c r="M276" s="6"/>
      <c r="N276" s="6"/>
      <c r="O276" s="6"/>
      <c r="P276" s="7"/>
      <c r="Q276" s="7"/>
      <c r="R276" s="7"/>
      <c r="S276" s="7"/>
      <c r="T276" s="7"/>
      <c r="U276" s="7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9"/>
      <c r="AK276" s="9"/>
      <c r="AL276" s="9"/>
      <c r="AM276" s="9"/>
    </row>
    <row r="277" spans="10:39" ht="14.25" customHeight="1" x14ac:dyDescent="0.35">
      <c r="J277" s="5"/>
      <c r="K277" s="5"/>
      <c r="L277" s="6"/>
      <c r="M277" s="6"/>
      <c r="N277" s="6"/>
      <c r="O277" s="6"/>
      <c r="P277" s="7"/>
      <c r="Q277" s="7"/>
      <c r="R277" s="7"/>
      <c r="S277" s="7"/>
      <c r="T277" s="7"/>
      <c r="U277" s="7"/>
      <c r="V277" s="8"/>
      <c r="W277" s="8"/>
      <c r="X277" s="8"/>
      <c r="Y277" s="8" t="s">
        <v>51</v>
      </c>
      <c r="Z277" s="8" t="s">
        <v>51</v>
      </c>
      <c r="AA277" s="8"/>
      <c r="AB277" s="8"/>
      <c r="AC277" s="8"/>
      <c r="AD277" s="8"/>
      <c r="AE277" s="8"/>
      <c r="AF277" s="8"/>
      <c r="AG277" s="8"/>
      <c r="AH277" s="8"/>
      <c r="AI277" s="8"/>
      <c r="AJ277" s="9"/>
      <c r="AK277" s="9"/>
      <c r="AL277" s="9"/>
      <c r="AM277" s="9"/>
    </row>
    <row r="278" spans="10:39" ht="14.25" customHeight="1" x14ac:dyDescent="0.35">
      <c r="J278" s="5"/>
      <c r="K278" s="5"/>
      <c r="L278" s="6"/>
      <c r="M278" s="6"/>
      <c r="N278" s="6"/>
      <c r="O278" s="6"/>
      <c r="P278" s="7"/>
      <c r="Q278" s="7"/>
      <c r="R278" s="7"/>
      <c r="S278" s="7"/>
      <c r="T278" s="7"/>
      <c r="U278" s="7"/>
      <c r="V278" s="8"/>
      <c r="W278" s="8"/>
      <c r="X278" s="8"/>
      <c r="Y278" s="8" t="b">
        <v>1</v>
      </c>
      <c r="Z278" s="8" t="b">
        <v>1</v>
      </c>
      <c r="AA278" s="8"/>
      <c r="AB278" s="8"/>
      <c r="AC278" s="8"/>
      <c r="AD278" s="8"/>
      <c r="AE278" s="8"/>
      <c r="AF278" s="8"/>
      <c r="AG278" s="8"/>
      <c r="AH278" s="8"/>
      <c r="AI278" s="8"/>
      <c r="AJ278" s="9"/>
      <c r="AK278" s="9"/>
      <c r="AL278" s="9"/>
      <c r="AM278" s="9"/>
    </row>
    <row r="279" spans="10:39" ht="14.25" customHeight="1" x14ac:dyDescent="0.35">
      <c r="J279" s="5"/>
      <c r="K279" s="5"/>
      <c r="L279" s="6"/>
      <c r="M279" s="6"/>
      <c r="N279" s="6"/>
      <c r="O279" s="6"/>
      <c r="P279" s="7"/>
      <c r="Q279" s="7"/>
      <c r="R279" s="7"/>
      <c r="S279" s="7"/>
      <c r="T279" s="7"/>
      <c r="U279" s="7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9"/>
      <c r="AK279" s="9"/>
      <c r="AL279" s="9"/>
      <c r="AM279" s="9"/>
    </row>
    <row r="280" spans="10:39" ht="14.25" customHeight="1" x14ac:dyDescent="0.35">
      <c r="J280" s="5"/>
      <c r="K280" s="5"/>
      <c r="L280" s="6"/>
      <c r="M280" s="6"/>
      <c r="N280" s="6"/>
      <c r="O280" s="6"/>
      <c r="P280" s="7"/>
      <c r="Q280" s="7"/>
      <c r="R280" s="7"/>
      <c r="S280" s="7"/>
      <c r="T280" s="7"/>
      <c r="U280" s="7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9"/>
      <c r="AK280" s="9"/>
      <c r="AL280" s="9"/>
      <c r="AM280" s="9"/>
    </row>
    <row r="281" spans="10:39" ht="14.25" customHeight="1" x14ac:dyDescent="0.35">
      <c r="J281" s="5"/>
      <c r="K281" s="5"/>
      <c r="L281" s="6"/>
      <c r="M281" s="6"/>
      <c r="N281" s="6"/>
      <c r="O281" s="6"/>
      <c r="P281" s="7"/>
      <c r="Q281" s="7"/>
      <c r="R281" s="7"/>
      <c r="S281" s="7"/>
      <c r="T281" s="7"/>
      <c r="U281" s="7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9"/>
      <c r="AK281" s="9"/>
      <c r="AL281" s="9"/>
      <c r="AM281" s="9"/>
    </row>
    <row r="282" spans="10:39" ht="14.25" customHeight="1" x14ac:dyDescent="0.35">
      <c r="J282" s="5"/>
      <c r="K282" s="5"/>
      <c r="L282" s="6"/>
      <c r="M282" s="6"/>
      <c r="N282" s="6"/>
      <c r="O282" s="6"/>
      <c r="P282" s="7"/>
      <c r="Q282" s="7"/>
      <c r="R282" s="7"/>
      <c r="S282" s="7"/>
      <c r="T282" s="7"/>
      <c r="U282" s="7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9"/>
      <c r="AK282" s="9"/>
      <c r="AL282" s="9"/>
      <c r="AM282" s="9"/>
    </row>
    <row r="283" spans="10:39" ht="14.25" customHeight="1" x14ac:dyDescent="0.35">
      <c r="J283" s="5"/>
      <c r="K283" s="5"/>
      <c r="L283" s="6"/>
      <c r="M283" s="6"/>
      <c r="N283" s="6"/>
      <c r="O283" s="6"/>
      <c r="P283" s="7"/>
      <c r="Q283" s="7"/>
      <c r="R283" s="7"/>
      <c r="S283" s="7"/>
      <c r="T283" s="7"/>
      <c r="U283" s="7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9"/>
      <c r="AK283" s="9"/>
      <c r="AL283" s="9"/>
      <c r="AM283" s="9"/>
    </row>
    <row r="284" spans="10:39" ht="14.25" customHeight="1" x14ac:dyDescent="0.35">
      <c r="J284" s="5"/>
      <c r="K284" s="5"/>
      <c r="L284" s="6"/>
      <c r="M284" s="6"/>
      <c r="N284" s="6"/>
      <c r="O284" s="6"/>
      <c r="P284" s="7"/>
      <c r="Q284" s="7"/>
      <c r="R284" s="7"/>
      <c r="S284" s="7"/>
      <c r="T284" s="7"/>
      <c r="U284" s="7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9"/>
      <c r="AK284" s="9"/>
      <c r="AL284" s="9"/>
      <c r="AM284" s="9"/>
    </row>
    <row r="285" spans="10:39" ht="14.25" customHeight="1" x14ac:dyDescent="0.35">
      <c r="J285" s="5"/>
      <c r="K285" s="5"/>
      <c r="L285" s="6"/>
      <c r="M285" s="6"/>
      <c r="N285" s="6"/>
      <c r="O285" s="6"/>
      <c r="P285" s="7"/>
      <c r="Q285" s="7"/>
      <c r="R285" s="7"/>
      <c r="S285" s="7"/>
      <c r="T285" s="7"/>
      <c r="U285" s="7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9"/>
      <c r="AK285" s="9"/>
      <c r="AL285" s="9"/>
      <c r="AM285" s="9"/>
    </row>
    <row r="286" spans="10:39" ht="14.25" customHeight="1" x14ac:dyDescent="0.35">
      <c r="J286" s="5"/>
      <c r="K286" s="5"/>
      <c r="L286" s="6"/>
      <c r="M286" s="6"/>
      <c r="N286" s="6"/>
      <c r="O286" s="6"/>
      <c r="P286" s="7"/>
      <c r="Q286" s="7"/>
      <c r="R286" s="7"/>
      <c r="S286" s="7"/>
      <c r="T286" s="7"/>
      <c r="U286" s="7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9"/>
      <c r="AK286" s="9"/>
      <c r="AL286" s="9"/>
      <c r="AM286" s="9"/>
    </row>
    <row r="287" spans="10:39" ht="14.25" customHeight="1" x14ac:dyDescent="0.35">
      <c r="J287" s="5"/>
      <c r="K287" s="5"/>
      <c r="L287" s="6"/>
      <c r="M287" s="6"/>
      <c r="N287" s="6"/>
      <c r="O287" s="6"/>
      <c r="P287" s="7"/>
      <c r="Q287" s="7"/>
      <c r="R287" s="7"/>
      <c r="S287" s="7"/>
      <c r="T287" s="7"/>
      <c r="U287" s="7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9"/>
      <c r="AK287" s="9"/>
      <c r="AL287" s="9"/>
      <c r="AM287" s="9"/>
    </row>
    <row r="288" spans="10:39" ht="14.25" customHeight="1" x14ac:dyDescent="0.35">
      <c r="J288" s="5"/>
      <c r="K288" s="5"/>
      <c r="L288" s="6"/>
      <c r="M288" s="6"/>
      <c r="N288" s="6"/>
      <c r="O288" s="6"/>
      <c r="P288" s="7"/>
      <c r="Q288" s="7"/>
      <c r="R288" s="7"/>
      <c r="S288" s="7"/>
      <c r="T288" s="7"/>
      <c r="U288" s="7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9"/>
      <c r="AK288" s="9"/>
      <c r="AL288" s="9"/>
      <c r="AM288" s="9"/>
    </row>
    <row r="289" spans="10:39" ht="14.25" customHeight="1" x14ac:dyDescent="0.35">
      <c r="J289" s="5"/>
      <c r="K289" s="5"/>
      <c r="L289" s="6"/>
      <c r="M289" s="6"/>
      <c r="N289" s="6"/>
      <c r="O289" s="6"/>
      <c r="P289" s="7"/>
      <c r="Q289" s="7"/>
      <c r="R289" s="7"/>
      <c r="S289" s="7"/>
      <c r="T289" s="7"/>
      <c r="U289" s="7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9"/>
      <c r="AK289" s="9"/>
      <c r="AL289" s="9"/>
      <c r="AM289" s="9"/>
    </row>
    <row r="290" spans="10:39" ht="14.25" customHeight="1" x14ac:dyDescent="0.35">
      <c r="J290" s="5"/>
      <c r="K290" s="5"/>
      <c r="L290" s="6"/>
      <c r="M290" s="6"/>
      <c r="N290" s="6"/>
      <c r="O290" s="6"/>
      <c r="P290" s="7"/>
      <c r="Q290" s="7"/>
      <c r="R290" s="7"/>
      <c r="S290" s="7"/>
      <c r="T290" s="7"/>
      <c r="U290" s="7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9"/>
      <c r="AK290" s="9"/>
      <c r="AL290" s="9"/>
      <c r="AM290" s="9"/>
    </row>
    <row r="291" spans="10:39" ht="14.25" customHeight="1" x14ac:dyDescent="0.35">
      <c r="J291" s="5"/>
      <c r="K291" s="5"/>
      <c r="L291" s="6"/>
      <c r="M291" s="6"/>
      <c r="N291" s="6"/>
      <c r="O291" s="6"/>
      <c r="P291" s="7"/>
      <c r="Q291" s="7"/>
      <c r="R291" s="7"/>
      <c r="S291" s="7"/>
      <c r="T291" s="7"/>
      <c r="U291" s="7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9"/>
      <c r="AK291" s="9"/>
      <c r="AL291" s="9"/>
      <c r="AM291" s="9"/>
    </row>
    <row r="292" spans="10:39" ht="14.25" customHeight="1" x14ac:dyDescent="0.35">
      <c r="J292" s="5"/>
      <c r="K292" s="5"/>
      <c r="L292" s="6"/>
      <c r="M292" s="6"/>
      <c r="N292" s="6"/>
      <c r="O292" s="6"/>
      <c r="P292" s="7"/>
      <c r="Q292" s="7"/>
      <c r="R292" s="7"/>
      <c r="S292" s="7"/>
      <c r="T292" s="7"/>
      <c r="U292" s="7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9"/>
      <c r="AK292" s="9"/>
      <c r="AL292" s="9"/>
      <c r="AM292" s="9"/>
    </row>
    <row r="293" spans="10:39" ht="14.25" customHeight="1" x14ac:dyDescent="0.35">
      <c r="J293" s="5"/>
      <c r="K293" s="5"/>
      <c r="L293" s="6"/>
      <c r="M293" s="6"/>
      <c r="N293" s="6"/>
      <c r="O293" s="6"/>
      <c r="P293" s="7"/>
      <c r="Q293" s="7"/>
      <c r="R293" s="7"/>
      <c r="S293" s="7"/>
      <c r="T293" s="7"/>
      <c r="U293" s="7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9"/>
      <c r="AK293" s="9"/>
      <c r="AL293" s="9"/>
      <c r="AM293" s="9"/>
    </row>
    <row r="294" spans="10:39" ht="14.25" customHeight="1" x14ac:dyDescent="0.35">
      <c r="J294" s="5"/>
      <c r="K294" s="5"/>
      <c r="L294" s="6"/>
      <c r="M294" s="6"/>
      <c r="N294" s="6"/>
      <c r="O294" s="6"/>
      <c r="P294" s="7"/>
      <c r="Q294" s="7"/>
      <c r="R294" s="7"/>
      <c r="S294" s="7"/>
      <c r="T294" s="7"/>
      <c r="U294" s="7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9"/>
      <c r="AK294" s="9"/>
      <c r="AL294" s="9"/>
      <c r="AM294" s="9"/>
    </row>
    <row r="295" spans="10:39" ht="14.25" customHeight="1" x14ac:dyDescent="0.35">
      <c r="J295" s="5"/>
      <c r="K295" s="5"/>
      <c r="L295" s="6"/>
      <c r="M295" s="6"/>
      <c r="N295" s="6"/>
      <c r="O295" s="6"/>
      <c r="P295" s="7"/>
      <c r="Q295" s="7"/>
      <c r="R295" s="7"/>
      <c r="S295" s="7"/>
      <c r="T295" s="7"/>
      <c r="U295" s="7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9"/>
      <c r="AK295" s="9"/>
      <c r="AL295" s="9"/>
      <c r="AM295" s="9"/>
    </row>
    <row r="296" spans="10:39" ht="14.25" customHeight="1" x14ac:dyDescent="0.35">
      <c r="J296" s="5"/>
      <c r="K296" s="5"/>
      <c r="L296" s="6"/>
      <c r="M296" s="6"/>
      <c r="N296" s="6"/>
      <c r="O296" s="6"/>
      <c r="P296" s="7"/>
      <c r="Q296" s="7"/>
      <c r="R296" s="7"/>
      <c r="S296" s="7"/>
      <c r="T296" s="7"/>
      <c r="U296" s="7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9"/>
      <c r="AK296" s="9"/>
      <c r="AL296" s="9"/>
      <c r="AM296" s="9"/>
    </row>
    <row r="297" spans="10:39" ht="14.25" customHeight="1" x14ac:dyDescent="0.35">
      <c r="J297" s="5"/>
      <c r="K297" s="5"/>
      <c r="L297" s="6"/>
      <c r="M297" s="6"/>
      <c r="N297" s="6"/>
      <c r="O297" s="6"/>
      <c r="P297" s="7"/>
      <c r="Q297" s="7"/>
      <c r="R297" s="7"/>
      <c r="S297" s="7"/>
      <c r="T297" s="7"/>
      <c r="U297" s="7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9"/>
      <c r="AK297" s="9"/>
      <c r="AL297" s="9"/>
      <c r="AM297" s="9"/>
    </row>
    <row r="298" spans="10:39" ht="14.25" customHeight="1" x14ac:dyDescent="0.35">
      <c r="J298" s="5"/>
      <c r="K298" s="5"/>
      <c r="L298" s="6"/>
      <c r="M298" s="6"/>
      <c r="N298" s="6"/>
      <c r="O298" s="6"/>
      <c r="P298" s="7"/>
      <c r="Q298" s="7"/>
      <c r="R298" s="7"/>
      <c r="S298" s="7"/>
      <c r="T298" s="7"/>
      <c r="U298" s="7"/>
      <c r="V298" s="8"/>
      <c r="W298" s="8"/>
      <c r="X298" s="8"/>
      <c r="Y298" s="8" t="s">
        <v>51</v>
      </c>
      <c r="Z298" s="8" t="s">
        <v>51</v>
      </c>
      <c r="AA298" s="8"/>
      <c r="AB298" s="8"/>
      <c r="AC298" s="8"/>
      <c r="AD298" s="8"/>
      <c r="AE298" s="8"/>
      <c r="AF298" s="8"/>
      <c r="AG298" s="8"/>
      <c r="AH298" s="8"/>
      <c r="AI298" s="8"/>
      <c r="AJ298" s="9"/>
      <c r="AK298" s="9"/>
      <c r="AL298" s="9"/>
      <c r="AM298" s="9"/>
    </row>
    <row r="299" spans="10:39" ht="14.25" customHeight="1" x14ac:dyDescent="0.35">
      <c r="J299" s="5"/>
      <c r="K299" s="5"/>
      <c r="L299" s="6"/>
      <c r="M299" s="6"/>
      <c r="N299" s="6"/>
      <c r="O299" s="6"/>
      <c r="P299" s="7"/>
      <c r="Q299" s="7"/>
      <c r="R299" s="7"/>
      <c r="S299" s="7"/>
      <c r="T299" s="7"/>
      <c r="U299" s="7"/>
      <c r="V299" s="8"/>
      <c r="W299" s="8"/>
      <c r="X299" s="8"/>
      <c r="Y299" s="8" t="b">
        <v>1</v>
      </c>
      <c r="Z299" s="8" t="b">
        <v>1</v>
      </c>
      <c r="AA299" s="8"/>
      <c r="AB299" s="8"/>
      <c r="AC299" s="8"/>
      <c r="AD299" s="8"/>
      <c r="AE299" s="8"/>
      <c r="AF299" s="8"/>
      <c r="AG299" s="8"/>
      <c r="AH299" s="8"/>
      <c r="AI299" s="8"/>
      <c r="AJ299" s="9"/>
      <c r="AK299" s="9"/>
      <c r="AL299" s="9"/>
      <c r="AM299" s="9"/>
    </row>
    <row r="300" spans="10:39" ht="14.25" customHeight="1" x14ac:dyDescent="0.35">
      <c r="J300" s="5"/>
      <c r="K300" s="5"/>
      <c r="L300" s="6"/>
      <c r="M300" s="6"/>
      <c r="N300" s="6"/>
      <c r="O300" s="6"/>
      <c r="P300" s="7"/>
      <c r="Q300" s="7"/>
      <c r="R300" s="7"/>
      <c r="S300" s="7"/>
      <c r="T300" s="7"/>
      <c r="U300" s="7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9"/>
      <c r="AK300" s="9"/>
      <c r="AL300" s="9"/>
      <c r="AM300" s="9"/>
    </row>
    <row r="301" spans="10:39" ht="14.25" customHeight="1" x14ac:dyDescent="0.35">
      <c r="J301" s="5"/>
      <c r="K301" s="5"/>
      <c r="L301" s="6"/>
      <c r="M301" s="6"/>
      <c r="N301" s="6"/>
      <c r="O301" s="6"/>
      <c r="P301" s="7"/>
      <c r="Q301" s="7"/>
      <c r="R301" s="7"/>
      <c r="S301" s="7"/>
      <c r="T301" s="7"/>
      <c r="U301" s="7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9"/>
      <c r="AK301" s="9"/>
      <c r="AL301" s="9"/>
      <c r="AM301" s="9"/>
    </row>
    <row r="302" spans="10:39" ht="14.25" customHeight="1" x14ac:dyDescent="0.35">
      <c r="J302" s="5"/>
      <c r="K302" s="5"/>
      <c r="L302" s="6"/>
      <c r="M302" s="6"/>
      <c r="N302" s="6"/>
      <c r="O302" s="6"/>
      <c r="P302" s="7"/>
      <c r="Q302" s="7"/>
      <c r="R302" s="7"/>
      <c r="S302" s="7"/>
      <c r="T302" s="7"/>
      <c r="U302" s="7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9"/>
      <c r="AK302" s="9"/>
      <c r="AL302" s="9"/>
      <c r="AM302" s="9"/>
    </row>
    <row r="303" spans="10:39" ht="14.25" customHeight="1" x14ac:dyDescent="0.35">
      <c r="J303" s="5"/>
      <c r="K303" s="5"/>
      <c r="L303" s="6"/>
      <c r="M303" s="6"/>
      <c r="N303" s="6"/>
      <c r="O303" s="6"/>
      <c r="P303" s="7"/>
      <c r="Q303" s="7"/>
      <c r="R303" s="7"/>
      <c r="S303" s="7"/>
      <c r="T303" s="7"/>
      <c r="U303" s="7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9"/>
      <c r="AK303" s="9"/>
      <c r="AL303" s="9"/>
      <c r="AM303" s="9"/>
    </row>
    <row r="304" spans="10:39" ht="14.25" customHeight="1" x14ac:dyDescent="0.35">
      <c r="J304" s="5"/>
      <c r="K304" s="5"/>
      <c r="L304" s="6"/>
      <c r="M304" s="6"/>
      <c r="N304" s="6"/>
      <c r="O304" s="6"/>
      <c r="P304" s="7"/>
      <c r="Q304" s="7"/>
      <c r="R304" s="7"/>
      <c r="S304" s="7"/>
      <c r="T304" s="7"/>
      <c r="U304" s="7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9"/>
      <c r="AK304" s="9"/>
      <c r="AL304" s="9"/>
      <c r="AM304" s="9"/>
    </row>
    <row r="305" spans="10:39" ht="14.25" customHeight="1" x14ac:dyDescent="0.35">
      <c r="J305" s="5"/>
      <c r="K305" s="5"/>
      <c r="L305" s="6"/>
      <c r="M305" s="6"/>
      <c r="N305" s="6"/>
      <c r="O305" s="6"/>
      <c r="P305" s="7"/>
      <c r="Q305" s="7"/>
      <c r="R305" s="7"/>
      <c r="S305" s="7"/>
      <c r="T305" s="7"/>
      <c r="U305" s="7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9"/>
      <c r="AK305" s="9"/>
      <c r="AL305" s="9"/>
      <c r="AM305" s="9"/>
    </row>
    <row r="306" spans="10:39" ht="14.25" customHeight="1" x14ac:dyDescent="0.35">
      <c r="J306" s="5"/>
      <c r="K306" s="5"/>
      <c r="L306" s="6"/>
      <c r="M306" s="6"/>
      <c r="N306" s="6"/>
      <c r="O306" s="6"/>
      <c r="P306" s="7"/>
      <c r="Q306" s="7"/>
      <c r="R306" s="7"/>
      <c r="S306" s="7"/>
      <c r="T306" s="7"/>
      <c r="U306" s="7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9"/>
      <c r="AK306" s="9"/>
      <c r="AL306" s="9"/>
      <c r="AM306" s="9"/>
    </row>
    <row r="307" spans="10:39" ht="14.25" customHeight="1" x14ac:dyDescent="0.35">
      <c r="J307" s="5"/>
      <c r="K307" s="5"/>
      <c r="L307" s="6"/>
      <c r="M307" s="6"/>
      <c r="N307" s="6"/>
      <c r="O307" s="6"/>
      <c r="P307" s="7"/>
      <c r="Q307" s="7"/>
      <c r="R307" s="7"/>
      <c r="S307" s="7"/>
      <c r="T307" s="7"/>
      <c r="U307" s="7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9"/>
      <c r="AK307" s="9"/>
      <c r="AL307" s="9"/>
      <c r="AM307" s="9"/>
    </row>
    <row r="308" spans="10:39" ht="14.25" customHeight="1" x14ac:dyDescent="0.35">
      <c r="J308" s="5"/>
      <c r="K308" s="5"/>
      <c r="L308" s="6"/>
      <c r="M308" s="6"/>
      <c r="N308" s="6"/>
      <c r="O308" s="6"/>
      <c r="P308" s="7"/>
      <c r="Q308" s="7"/>
      <c r="R308" s="7"/>
      <c r="S308" s="7"/>
      <c r="T308" s="7"/>
      <c r="U308" s="7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9"/>
      <c r="AK308" s="9"/>
      <c r="AL308" s="9"/>
      <c r="AM308" s="9"/>
    </row>
    <row r="309" spans="10:39" ht="14.25" customHeight="1" x14ac:dyDescent="0.35">
      <c r="J309" s="5"/>
      <c r="K309" s="5"/>
      <c r="L309" s="6"/>
      <c r="M309" s="6"/>
      <c r="N309" s="6"/>
      <c r="O309" s="6"/>
      <c r="P309" s="7"/>
      <c r="Q309" s="7"/>
      <c r="R309" s="7"/>
      <c r="S309" s="7"/>
      <c r="T309" s="7"/>
      <c r="U309" s="7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9"/>
      <c r="AK309" s="9"/>
      <c r="AL309" s="9"/>
      <c r="AM309" s="9"/>
    </row>
    <row r="310" spans="10:39" ht="14.25" customHeight="1" x14ac:dyDescent="0.35">
      <c r="J310" s="5"/>
      <c r="K310" s="5"/>
      <c r="L310" s="6"/>
      <c r="M310" s="6"/>
      <c r="N310" s="6"/>
      <c r="O310" s="6"/>
      <c r="P310" s="7"/>
      <c r="Q310" s="7"/>
      <c r="R310" s="7"/>
      <c r="S310" s="7"/>
      <c r="T310" s="7"/>
      <c r="U310" s="7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9"/>
      <c r="AK310" s="9"/>
      <c r="AL310" s="9"/>
      <c r="AM310" s="9"/>
    </row>
    <row r="311" spans="10:39" ht="14.25" customHeight="1" x14ac:dyDescent="0.35">
      <c r="J311" s="5"/>
      <c r="K311" s="5"/>
      <c r="L311" s="6"/>
      <c r="M311" s="6"/>
      <c r="N311" s="6"/>
      <c r="O311" s="6"/>
      <c r="P311" s="7"/>
      <c r="Q311" s="7"/>
      <c r="R311" s="7"/>
      <c r="S311" s="7"/>
      <c r="T311" s="7"/>
      <c r="U311" s="7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9"/>
      <c r="AK311" s="9"/>
      <c r="AL311" s="9"/>
      <c r="AM311" s="9"/>
    </row>
    <row r="312" spans="10:39" ht="14.25" customHeight="1" x14ac:dyDescent="0.35">
      <c r="J312" s="5"/>
      <c r="K312" s="5"/>
      <c r="L312" s="6"/>
      <c r="M312" s="6"/>
      <c r="N312" s="6"/>
      <c r="O312" s="6"/>
      <c r="P312" s="7"/>
      <c r="Q312" s="7"/>
      <c r="R312" s="7"/>
      <c r="S312" s="7"/>
      <c r="T312" s="7"/>
      <c r="U312" s="7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9"/>
      <c r="AK312" s="9"/>
      <c r="AL312" s="9"/>
      <c r="AM312" s="9"/>
    </row>
    <row r="313" spans="10:39" ht="14.25" customHeight="1" x14ac:dyDescent="0.35">
      <c r="J313" s="5"/>
      <c r="K313" s="5"/>
      <c r="L313" s="6"/>
      <c r="M313" s="6"/>
      <c r="N313" s="6"/>
      <c r="O313" s="6"/>
      <c r="P313" s="7"/>
      <c r="Q313" s="7"/>
      <c r="R313" s="7"/>
      <c r="S313" s="7"/>
      <c r="T313" s="7"/>
      <c r="U313" s="7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9"/>
      <c r="AK313" s="9"/>
      <c r="AL313" s="9"/>
      <c r="AM313" s="9"/>
    </row>
    <row r="314" spans="10:39" ht="14.25" customHeight="1" x14ac:dyDescent="0.35">
      <c r="J314" s="5"/>
      <c r="K314" s="5"/>
      <c r="L314" s="6"/>
      <c r="M314" s="6"/>
      <c r="N314" s="6"/>
      <c r="O314" s="6"/>
      <c r="P314" s="7"/>
      <c r="Q314" s="7"/>
      <c r="R314" s="7"/>
      <c r="S314" s="7"/>
      <c r="T314" s="7"/>
      <c r="U314" s="7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9"/>
      <c r="AK314" s="9"/>
      <c r="AL314" s="9"/>
      <c r="AM314" s="9"/>
    </row>
    <row r="315" spans="10:39" ht="14.25" customHeight="1" x14ac:dyDescent="0.35">
      <c r="J315" s="5"/>
      <c r="K315" s="5"/>
      <c r="L315" s="6"/>
      <c r="M315" s="6"/>
      <c r="N315" s="6"/>
      <c r="O315" s="6"/>
      <c r="P315" s="7"/>
      <c r="Q315" s="7"/>
      <c r="R315" s="7"/>
      <c r="S315" s="7"/>
      <c r="T315" s="7"/>
      <c r="U315" s="7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9"/>
      <c r="AK315" s="9"/>
      <c r="AL315" s="9"/>
      <c r="AM315" s="9"/>
    </row>
    <row r="316" spans="10:39" ht="14.25" customHeight="1" x14ac:dyDescent="0.35">
      <c r="J316" s="5"/>
      <c r="K316" s="5"/>
      <c r="L316" s="6"/>
      <c r="M316" s="6"/>
      <c r="N316" s="6"/>
      <c r="O316" s="6"/>
      <c r="P316" s="7"/>
      <c r="Q316" s="7"/>
      <c r="R316" s="7"/>
      <c r="S316" s="7"/>
      <c r="T316" s="7"/>
      <c r="U316" s="7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9"/>
      <c r="AK316" s="9"/>
      <c r="AL316" s="9"/>
      <c r="AM316" s="9"/>
    </row>
    <row r="317" spans="10:39" ht="14.25" customHeight="1" x14ac:dyDescent="0.35">
      <c r="J317" s="5"/>
      <c r="K317" s="5"/>
      <c r="L317" s="6"/>
      <c r="M317" s="6"/>
      <c r="N317" s="6"/>
      <c r="O317" s="6"/>
      <c r="P317" s="7"/>
      <c r="Q317" s="7"/>
      <c r="R317" s="7"/>
      <c r="S317" s="7"/>
      <c r="T317" s="7"/>
      <c r="U317" s="7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9"/>
      <c r="AK317" s="9"/>
      <c r="AL317" s="9"/>
      <c r="AM317" s="9"/>
    </row>
    <row r="318" spans="10:39" ht="14.25" customHeight="1" x14ac:dyDescent="0.35">
      <c r="J318" s="5"/>
      <c r="K318" s="5"/>
      <c r="L318" s="6"/>
      <c r="M318" s="6"/>
      <c r="N318" s="6"/>
      <c r="O318" s="6"/>
      <c r="P318" s="7"/>
      <c r="Q318" s="7"/>
      <c r="R318" s="7"/>
      <c r="S318" s="7"/>
      <c r="T318" s="7"/>
      <c r="U318" s="7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9"/>
      <c r="AK318" s="9"/>
      <c r="AL318" s="9"/>
      <c r="AM318" s="9"/>
    </row>
    <row r="319" spans="10:39" ht="14.25" customHeight="1" x14ac:dyDescent="0.35">
      <c r="J319" s="5"/>
      <c r="K319" s="5"/>
      <c r="L319" s="6"/>
      <c r="M319" s="6"/>
      <c r="N319" s="6"/>
      <c r="O319" s="6"/>
      <c r="P319" s="7"/>
      <c r="Q319" s="7"/>
      <c r="R319" s="7"/>
      <c r="S319" s="7"/>
      <c r="T319" s="7"/>
      <c r="U319" s="7"/>
      <c r="V319" s="8"/>
      <c r="W319" s="8"/>
      <c r="X319" s="8"/>
      <c r="Y319" s="8" t="s">
        <v>51</v>
      </c>
      <c r="Z319" s="8" t="s">
        <v>51</v>
      </c>
      <c r="AA319" s="8"/>
      <c r="AB319" s="8"/>
      <c r="AC319" s="8"/>
      <c r="AD319" s="8"/>
      <c r="AE319" s="8"/>
      <c r="AF319" s="8"/>
      <c r="AG319" s="8"/>
      <c r="AH319" s="8"/>
      <c r="AI319" s="8"/>
      <c r="AJ319" s="9"/>
      <c r="AK319" s="9"/>
      <c r="AL319" s="9"/>
      <c r="AM319" s="9"/>
    </row>
    <row r="320" spans="10:39" ht="14.25" customHeight="1" x14ac:dyDescent="0.35">
      <c r="J320" s="5"/>
      <c r="K320" s="5"/>
      <c r="L320" s="6"/>
      <c r="M320" s="6"/>
      <c r="N320" s="6"/>
      <c r="O320" s="6"/>
      <c r="P320" s="7"/>
      <c r="Q320" s="7"/>
      <c r="R320" s="7"/>
      <c r="S320" s="7"/>
      <c r="T320" s="7"/>
      <c r="U320" s="7"/>
      <c r="V320" s="8"/>
      <c r="W320" s="8"/>
      <c r="X320" s="8"/>
      <c r="Y320" s="8" t="b">
        <v>1</v>
      </c>
      <c r="Z320" s="8" t="b">
        <v>1</v>
      </c>
      <c r="AA320" s="8"/>
      <c r="AB320" s="8"/>
      <c r="AC320" s="8"/>
      <c r="AD320" s="8"/>
      <c r="AE320" s="8"/>
      <c r="AF320" s="8"/>
      <c r="AG320" s="8"/>
      <c r="AH320" s="8"/>
      <c r="AI320" s="8"/>
      <c r="AJ320" s="9"/>
      <c r="AK320" s="9"/>
      <c r="AL320" s="9"/>
      <c r="AM320" s="9"/>
    </row>
    <row r="321" spans="10:39" ht="14.25" customHeight="1" x14ac:dyDescent="0.35">
      <c r="J321" s="5"/>
      <c r="K321" s="5"/>
      <c r="L321" s="6"/>
      <c r="M321" s="6"/>
      <c r="N321" s="6"/>
      <c r="O321" s="6"/>
      <c r="P321" s="7"/>
      <c r="Q321" s="7"/>
      <c r="R321" s="7"/>
      <c r="S321" s="7"/>
      <c r="T321" s="7"/>
      <c r="U321" s="7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9"/>
      <c r="AK321" s="9"/>
      <c r="AL321" s="9"/>
      <c r="AM321" s="9"/>
    </row>
    <row r="322" spans="10:39" ht="14.25" customHeight="1" x14ac:dyDescent="0.35">
      <c r="J322" s="5"/>
      <c r="K322" s="5"/>
      <c r="L322" s="6"/>
      <c r="M322" s="6"/>
      <c r="N322" s="6"/>
      <c r="O322" s="6"/>
      <c r="P322" s="7"/>
      <c r="Q322" s="7"/>
      <c r="R322" s="7"/>
      <c r="S322" s="7"/>
      <c r="T322" s="7"/>
      <c r="U322" s="7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9"/>
      <c r="AK322" s="9"/>
      <c r="AL322" s="9"/>
      <c r="AM322" s="9"/>
    </row>
    <row r="323" spans="10:39" ht="14.25" customHeight="1" x14ac:dyDescent="0.35">
      <c r="J323" s="5"/>
      <c r="K323" s="5"/>
      <c r="L323" s="6"/>
      <c r="M323" s="6"/>
      <c r="N323" s="6"/>
      <c r="O323" s="6"/>
      <c r="P323" s="7"/>
      <c r="Q323" s="7"/>
      <c r="R323" s="7"/>
      <c r="S323" s="7"/>
      <c r="T323" s="7"/>
      <c r="U323" s="7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9"/>
      <c r="AK323" s="9"/>
      <c r="AL323" s="9"/>
      <c r="AM323" s="9"/>
    </row>
    <row r="324" spans="10:39" ht="14.25" customHeight="1" x14ac:dyDescent="0.35">
      <c r="J324" s="5"/>
      <c r="K324" s="5"/>
      <c r="L324" s="6"/>
      <c r="M324" s="6"/>
      <c r="N324" s="6"/>
      <c r="O324" s="6"/>
      <c r="P324" s="7"/>
      <c r="Q324" s="7"/>
      <c r="R324" s="7"/>
      <c r="S324" s="7"/>
      <c r="T324" s="7"/>
      <c r="U324" s="7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9"/>
      <c r="AK324" s="9"/>
      <c r="AL324" s="9"/>
      <c r="AM324" s="9"/>
    </row>
    <row r="325" spans="10:39" ht="14.25" customHeight="1" x14ac:dyDescent="0.35">
      <c r="J325" s="5"/>
      <c r="K325" s="5"/>
      <c r="L325" s="6"/>
      <c r="M325" s="6"/>
      <c r="N325" s="6"/>
      <c r="O325" s="6"/>
      <c r="P325" s="7"/>
      <c r="Q325" s="7"/>
      <c r="R325" s="7"/>
      <c r="S325" s="7"/>
      <c r="T325" s="7"/>
      <c r="U325" s="7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9"/>
      <c r="AK325" s="9"/>
      <c r="AL325" s="9"/>
      <c r="AM325" s="9"/>
    </row>
    <row r="326" spans="10:39" ht="14.25" customHeight="1" x14ac:dyDescent="0.35">
      <c r="J326" s="5"/>
      <c r="K326" s="5"/>
      <c r="L326" s="6"/>
      <c r="M326" s="6"/>
      <c r="N326" s="6"/>
      <c r="O326" s="6"/>
      <c r="P326" s="7"/>
      <c r="Q326" s="7"/>
      <c r="R326" s="7"/>
      <c r="S326" s="7"/>
      <c r="T326" s="7"/>
      <c r="U326" s="7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9"/>
      <c r="AK326" s="9"/>
      <c r="AL326" s="9"/>
      <c r="AM326" s="9"/>
    </row>
    <row r="327" spans="10:39" ht="14.25" customHeight="1" x14ac:dyDescent="0.35">
      <c r="J327" s="5"/>
      <c r="K327" s="5"/>
      <c r="L327" s="6"/>
      <c r="M327" s="6"/>
      <c r="N327" s="6"/>
      <c r="O327" s="6"/>
      <c r="P327" s="7"/>
      <c r="Q327" s="7"/>
      <c r="R327" s="7"/>
      <c r="S327" s="7"/>
      <c r="T327" s="7"/>
      <c r="U327" s="7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9"/>
      <c r="AK327" s="9"/>
      <c r="AL327" s="9"/>
      <c r="AM327" s="9"/>
    </row>
    <row r="328" spans="10:39" ht="14.25" customHeight="1" x14ac:dyDescent="0.35">
      <c r="J328" s="5"/>
      <c r="K328" s="5"/>
      <c r="L328" s="6"/>
      <c r="M328" s="6"/>
      <c r="N328" s="6"/>
      <c r="O328" s="6"/>
      <c r="P328" s="7"/>
      <c r="Q328" s="7"/>
      <c r="R328" s="7"/>
      <c r="S328" s="7"/>
      <c r="T328" s="7"/>
      <c r="U328" s="7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9"/>
      <c r="AK328" s="9"/>
      <c r="AL328" s="9"/>
      <c r="AM328" s="9"/>
    </row>
    <row r="329" spans="10:39" ht="14.25" customHeight="1" x14ac:dyDescent="0.35">
      <c r="J329" s="5"/>
      <c r="K329" s="5"/>
      <c r="L329" s="6"/>
      <c r="M329" s="6"/>
      <c r="N329" s="6"/>
      <c r="O329" s="6"/>
      <c r="P329" s="7"/>
      <c r="Q329" s="7"/>
      <c r="R329" s="7"/>
      <c r="S329" s="7"/>
      <c r="T329" s="7"/>
      <c r="U329" s="7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9"/>
      <c r="AK329" s="9"/>
      <c r="AL329" s="9"/>
      <c r="AM329" s="9"/>
    </row>
    <row r="330" spans="10:39" ht="14.25" customHeight="1" x14ac:dyDescent="0.35">
      <c r="J330" s="5"/>
      <c r="K330" s="5"/>
      <c r="L330" s="6"/>
      <c r="M330" s="6"/>
      <c r="N330" s="6"/>
      <c r="O330" s="6"/>
      <c r="P330" s="7"/>
      <c r="Q330" s="7"/>
      <c r="R330" s="7"/>
      <c r="S330" s="7"/>
      <c r="T330" s="7"/>
      <c r="U330" s="7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9"/>
      <c r="AK330" s="9"/>
      <c r="AL330" s="9"/>
      <c r="AM330" s="9"/>
    </row>
    <row r="331" spans="10:39" ht="14.25" customHeight="1" x14ac:dyDescent="0.35">
      <c r="J331" s="5"/>
      <c r="K331" s="5"/>
      <c r="L331" s="6"/>
      <c r="M331" s="6"/>
      <c r="N331" s="6"/>
      <c r="O331" s="6"/>
      <c r="P331" s="7"/>
      <c r="Q331" s="7"/>
      <c r="R331" s="7"/>
      <c r="S331" s="7"/>
      <c r="T331" s="7"/>
      <c r="U331" s="7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9"/>
      <c r="AK331" s="9"/>
      <c r="AL331" s="9"/>
      <c r="AM331" s="9"/>
    </row>
    <row r="332" spans="10:39" ht="14.25" customHeight="1" x14ac:dyDescent="0.35">
      <c r="J332" s="5"/>
      <c r="K332" s="5"/>
      <c r="L332" s="6"/>
      <c r="M332" s="6"/>
      <c r="N332" s="6"/>
      <c r="O332" s="6"/>
      <c r="P332" s="7"/>
      <c r="Q332" s="7"/>
      <c r="R332" s="7"/>
      <c r="S332" s="7"/>
      <c r="T332" s="7"/>
      <c r="U332" s="7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9"/>
      <c r="AK332" s="9"/>
      <c r="AL332" s="9"/>
      <c r="AM332" s="9"/>
    </row>
    <row r="333" spans="10:39" ht="14.25" customHeight="1" x14ac:dyDescent="0.35">
      <c r="J333" s="5"/>
      <c r="K333" s="5"/>
      <c r="L333" s="6"/>
      <c r="M333" s="6"/>
      <c r="N333" s="6"/>
      <c r="O333" s="6"/>
      <c r="P333" s="7"/>
      <c r="Q333" s="7"/>
      <c r="R333" s="7"/>
      <c r="S333" s="7"/>
      <c r="T333" s="7"/>
      <c r="U333" s="7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9"/>
      <c r="AK333" s="9"/>
      <c r="AL333" s="9"/>
      <c r="AM333" s="9"/>
    </row>
    <row r="334" spans="10:39" ht="14.25" customHeight="1" x14ac:dyDescent="0.35">
      <c r="J334" s="5"/>
      <c r="K334" s="5"/>
      <c r="L334" s="6"/>
      <c r="M334" s="6"/>
      <c r="N334" s="6"/>
      <c r="O334" s="6"/>
      <c r="P334" s="7"/>
      <c r="Q334" s="7"/>
      <c r="R334" s="7"/>
      <c r="S334" s="7"/>
      <c r="T334" s="7"/>
      <c r="U334" s="7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9"/>
      <c r="AK334" s="9"/>
      <c r="AL334" s="9"/>
      <c r="AM334" s="9"/>
    </row>
    <row r="335" spans="10:39" ht="14.25" customHeight="1" x14ac:dyDescent="0.35">
      <c r="J335" s="5"/>
      <c r="K335" s="5"/>
      <c r="L335" s="6"/>
      <c r="M335" s="6"/>
      <c r="N335" s="6"/>
      <c r="O335" s="6"/>
      <c r="P335" s="7"/>
      <c r="Q335" s="7"/>
      <c r="R335" s="7"/>
      <c r="S335" s="7"/>
      <c r="T335" s="7"/>
      <c r="U335" s="7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9"/>
      <c r="AK335" s="9"/>
      <c r="AL335" s="9"/>
      <c r="AM335" s="9"/>
    </row>
    <row r="336" spans="10:39" ht="14.25" customHeight="1" x14ac:dyDescent="0.35">
      <c r="J336" s="5"/>
      <c r="K336" s="5"/>
      <c r="L336" s="6"/>
      <c r="M336" s="6"/>
      <c r="N336" s="6"/>
      <c r="O336" s="6"/>
      <c r="P336" s="7"/>
      <c r="Q336" s="7"/>
      <c r="R336" s="7"/>
      <c r="S336" s="7"/>
      <c r="T336" s="7"/>
      <c r="U336" s="7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9"/>
      <c r="AK336" s="9"/>
      <c r="AL336" s="9"/>
      <c r="AM336" s="9"/>
    </row>
    <row r="337" spans="10:39" ht="14.25" customHeight="1" x14ac:dyDescent="0.35">
      <c r="J337" s="5"/>
      <c r="K337" s="5"/>
      <c r="L337" s="6"/>
      <c r="M337" s="6"/>
      <c r="N337" s="6"/>
      <c r="O337" s="6"/>
      <c r="P337" s="7"/>
      <c r="Q337" s="7"/>
      <c r="R337" s="7"/>
      <c r="S337" s="7"/>
      <c r="T337" s="7"/>
      <c r="U337" s="7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9"/>
      <c r="AK337" s="9"/>
      <c r="AL337" s="9"/>
      <c r="AM337" s="9"/>
    </row>
    <row r="338" spans="10:39" ht="14.25" customHeight="1" x14ac:dyDescent="0.35">
      <c r="J338" s="5"/>
      <c r="K338" s="5"/>
      <c r="L338" s="6"/>
      <c r="M338" s="6"/>
      <c r="N338" s="6"/>
      <c r="O338" s="6"/>
      <c r="P338" s="7"/>
      <c r="Q338" s="7"/>
      <c r="R338" s="7"/>
      <c r="S338" s="7"/>
      <c r="T338" s="7"/>
      <c r="U338" s="7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9"/>
      <c r="AK338" s="9"/>
      <c r="AL338" s="9"/>
      <c r="AM338" s="9"/>
    </row>
    <row r="339" spans="10:39" ht="14.25" customHeight="1" x14ac:dyDescent="0.35">
      <c r="J339" s="5"/>
      <c r="K339" s="5"/>
      <c r="L339" s="6"/>
      <c r="M339" s="6"/>
      <c r="N339" s="6"/>
      <c r="O339" s="6"/>
      <c r="P339" s="7"/>
      <c r="Q339" s="7"/>
      <c r="R339" s="7"/>
      <c r="S339" s="7"/>
      <c r="T339" s="7"/>
      <c r="U339" s="7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9"/>
      <c r="AK339" s="9"/>
      <c r="AL339" s="9"/>
      <c r="AM339" s="9"/>
    </row>
    <row r="340" spans="10:39" ht="14.25" customHeight="1" x14ac:dyDescent="0.35">
      <c r="J340" s="5"/>
      <c r="K340" s="5"/>
      <c r="L340" s="6"/>
      <c r="M340" s="6"/>
      <c r="N340" s="6"/>
      <c r="O340" s="6"/>
      <c r="P340" s="7"/>
      <c r="Q340" s="7"/>
      <c r="R340" s="7"/>
      <c r="S340" s="7"/>
      <c r="T340" s="7"/>
      <c r="U340" s="7"/>
      <c r="V340" s="8"/>
      <c r="W340" s="8"/>
      <c r="X340" s="8"/>
      <c r="Y340" s="8" t="s">
        <v>51</v>
      </c>
      <c r="Z340" s="8" t="s">
        <v>51</v>
      </c>
      <c r="AA340" s="8"/>
      <c r="AB340" s="8"/>
      <c r="AC340" s="8"/>
      <c r="AD340" s="8"/>
      <c r="AE340" s="8"/>
      <c r="AF340" s="8"/>
      <c r="AG340" s="8"/>
      <c r="AH340" s="8"/>
      <c r="AI340" s="8"/>
      <c r="AJ340" s="9"/>
      <c r="AK340" s="9"/>
      <c r="AL340" s="9"/>
      <c r="AM340" s="9"/>
    </row>
    <row r="341" spans="10:39" ht="14.25" customHeight="1" x14ac:dyDescent="0.35">
      <c r="J341" s="5"/>
      <c r="K341" s="5"/>
      <c r="L341" s="6"/>
      <c r="M341" s="6"/>
      <c r="N341" s="6"/>
      <c r="O341" s="6"/>
      <c r="P341" s="7"/>
      <c r="Q341" s="7"/>
      <c r="R341" s="7"/>
      <c r="S341" s="7"/>
      <c r="T341" s="7"/>
      <c r="U341" s="7"/>
      <c r="V341" s="8"/>
      <c r="W341" s="8"/>
      <c r="X341" s="8"/>
      <c r="Y341" s="8" t="b">
        <v>1</v>
      </c>
      <c r="Z341" s="8" t="b">
        <v>1</v>
      </c>
      <c r="AA341" s="8" t="b">
        <v>0</v>
      </c>
      <c r="AB341" s="8" t="b">
        <v>0</v>
      </c>
      <c r="AC341" s="8" t="b">
        <v>0</v>
      </c>
      <c r="AD341" s="8" t="b">
        <v>0</v>
      </c>
      <c r="AE341" s="8" t="b">
        <v>0</v>
      </c>
      <c r="AF341" s="8" t="b">
        <v>0</v>
      </c>
      <c r="AG341" s="8" t="b">
        <v>0</v>
      </c>
      <c r="AH341" s="8" t="b">
        <v>0</v>
      </c>
      <c r="AI341" s="8" t="b">
        <v>0</v>
      </c>
      <c r="AJ341" s="9" t="b">
        <v>0</v>
      </c>
      <c r="AK341" s="9" t="b">
        <v>0</v>
      </c>
      <c r="AL341" s="9" t="b">
        <v>0</v>
      </c>
      <c r="AM341" s="9" t="b">
        <v>0</v>
      </c>
    </row>
    <row r="342" spans="10:39" ht="14.25" customHeight="1" x14ac:dyDescent="0.35">
      <c r="J342" s="5"/>
      <c r="K342" s="5"/>
      <c r="L342" s="6"/>
      <c r="M342" s="6"/>
      <c r="N342" s="6"/>
      <c r="O342" s="6"/>
      <c r="P342" s="7"/>
      <c r="Q342" s="7"/>
      <c r="R342" s="7"/>
      <c r="S342" s="7"/>
      <c r="T342" s="7"/>
      <c r="U342" s="7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9"/>
      <c r="AK342" s="9"/>
      <c r="AL342" s="9"/>
      <c r="AM342" s="9"/>
    </row>
    <row r="343" spans="10:39" ht="14.25" customHeight="1" x14ac:dyDescent="0.35">
      <c r="J343" s="5"/>
      <c r="K343" s="5"/>
      <c r="L343" s="6"/>
      <c r="M343" s="6"/>
      <c r="N343" s="6"/>
      <c r="O343" s="6"/>
      <c r="P343" s="7"/>
      <c r="Q343" s="7"/>
      <c r="R343" s="7"/>
      <c r="S343" s="7"/>
      <c r="T343" s="7"/>
      <c r="U343" s="7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9"/>
      <c r="AK343" s="9"/>
      <c r="AL343" s="9"/>
      <c r="AM343" s="9"/>
    </row>
    <row r="344" spans="10:39" ht="14.25" customHeight="1" x14ac:dyDescent="0.35">
      <c r="J344" s="5"/>
      <c r="K344" s="5"/>
      <c r="L344" s="6"/>
      <c r="M344" s="6"/>
      <c r="N344" s="6"/>
      <c r="O344" s="6"/>
      <c r="P344" s="7"/>
      <c r="Q344" s="7"/>
      <c r="R344" s="7"/>
      <c r="S344" s="7"/>
      <c r="T344" s="7"/>
      <c r="U344" s="7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9"/>
      <c r="AK344" s="9"/>
      <c r="AL344" s="9"/>
      <c r="AM344" s="9"/>
    </row>
    <row r="345" spans="10:39" ht="14.25" customHeight="1" x14ac:dyDescent="0.35">
      <c r="J345" s="5"/>
      <c r="K345" s="5"/>
      <c r="L345" s="6"/>
      <c r="M345" s="6"/>
      <c r="N345" s="6"/>
      <c r="O345" s="6"/>
      <c r="P345" s="7"/>
      <c r="Q345" s="7"/>
      <c r="R345" s="7"/>
      <c r="S345" s="7"/>
      <c r="T345" s="7"/>
      <c r="U345" s="7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9"/>
      <c r="AK345" s="9"/>
      <c r="AL345" s="9"/>
      <c r="AM345" s="9"/>
    </row>
    <row r="346" spans="10:39" ht="14.25" customHeight="1" x14ac:dyDescent="0.35">
      <c r="J346" s="5"/>
      <c r="K346" s="5"/>
      <c r="L346" s="6"/>
      <c r="M346" s="6"/>
      <c r="N346" s="6"/>
      <c r="O346" s="6"/>
      <c r="P346" s="7"/>
      <c r="Q346" s="7"/>
      <c r="R346" s="7"/>
      <c r="S346" s="7"/>
      <c r="T346" s="7"/>
      <c r="U346" s="7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9"/>
      <c r="AK346" s="9"/>
      <c r="AL346" s="9"/>
      <c r="AM346" s="9"/>
    </row>
    <row r="347" spans="10:39" ht="14.25" customHeight="1" x14ac:dyDescent="0.35">
      <c r="J347" s="5"/>
      <c r="K347" s="5"/>
      <c r="L347" s="6"/>
      <c r="M347" s="6"/>
      <c r="N347" s="6"/>
      <c r="O347" s="6"/>
      <c r="P347" s="7"/>
      <c r="Q347" s="7"/>
      <c r="R347" s="7"/>
      <c r="S347" s="7"/>
      <c r="T347" s="7"/>
      <c r="U347" s="7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9"/>
      <c r="AK347" s="9"/>
      <c r="AL347" s="9"/>
      <c r="AM347" s="9"/>
    </row>
    <row r="348" spans="10:39" ht="14.25" customHeight="1" x14ac:dyDescent="0.35">
      <c r="J348" s="5"/>
      <c r="K348" s="5"/>
      <c r="L348" s="6"/>
      <c r="M348" s="6"/>
      <c r="N348" s="6"/>
      <c r="O348" s="6"/>
      <c r="P348" s="7"/>
      <c r="Q348" s="7"/>
      <c r="R348" s="7"/>
      <c r="S348" s="7"/>
      <c r="T348" s="7"/>
      <c r="U348" s="7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9"/>
      <c r="AK348" s="9"/>
      <c r="AL348" s="9"/>
      <c r="AM348" s="9"/>
    </row>
    <row r="349" spans="10:39" ht="14.25" customHeight="1" x14ac:dyDescent="0.35">
      <c r="J349" s="5"/>
      <c r="K349" s="5"/>
      <c r="L349" s="6"/>
      <c r="M349" s="6"/>
      <c r="N349" s="6"/>
      <c r="O349" s="6"/>
      <c r="P349" s="7"/>
      <c r="Q349" s="7"/>
      <c r="R349" s="7"/>
      <c r="S349" s="7"/>
      <c r="T349" s="7"/>
      <c r="U349" s="7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9"/>
      <c r="AK349" s="9"/>
      <c r="AL349" s="9"/>
      <c r="AM349" s="9"/>
    </row>
    <row r="350" spans="10:39" ht="14.25" customHeight="1" x14ac:dyDescent="0.35">
      <c r="J350" s="5"/>
      <c r="K350" s="5"/>
      <c r="L350" s="6"/>
      <c r="M350" s="6"/>
      <c r="N350" s="6"/>
      <c r="O350" s="6"/>
      <c r="P350" s="7"/>
      <c r="Q350" s="7"/>
      <c r="R350" s="7"/>
      <c r="S350" s="7"/>
      <c r="T350" s="7"/>
      <c r="U350" s="7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9"/>
      <c r="AK350" s="9"/>
      <c r="AL350" s="9"/>
      <c r="AM350" s="9"/>
    </row>
    <row r="351" spans="10:39" ht="14.25" customHeight="1" x14ac:dyDescent="0.35">
      <c r="J351" s="5"/>
      <c r="K351" s="5"/>
      <c r="L351" s="6"/>
      <c r="M351" s="6"/>
      <c r="N351" s="6"/>
      <c r="O351" s="6"/>
      <c r="P351" s="7"/>
      <c r="Q351" s="7"/>
      <c r="R351" s="7"/>
      <c r="S351" s="7"/>
      <c r="T351" s="7"/>
      <c r="U351" s="7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9"/>
      <c r="AK351" s="9"/>
      <c r="AL351" s="9"/>
      <c r="AM351" s="9"/>
    </row>
    <row r="352" spans="10:39" ht="14.25" customHeight="1" x14ac:dyDescent="0.35">
      <c r="J352" s="5"/>
      <c r="K352" s="5"/>
      <c r="L352" s="6"/>
      <c r="M352" s="6"/>
      <c r="N352" s="6"/>
      <c r="O352" s="6"/>
      <c r="P352" s="7"/>
      <c r="Q352" s="7"/>
      <c r="R352" s="7"/>
      <c r="S352" s="7"/>
      <c r="T352" s="7"/>
      <c r="U352" s="7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9"/>
      <c r="AK352" s="9"/>
      <c r="AL352" s="9"/>
      <c r="AM352" s="9"/>
    </row>
    <row r="353" spans="10:39" ht="14.25" customHeight="1" x14ac:dyDescent="0.35">
      <c r="J353" s="5"/>
      <c r="K353" s="5"/>
      <c r="L353" s="6"/>
      <c r="M353" s="6"/>
      <c r="N353" s="6"/>
      <c r="O353" s="6"/>
      <c r="P353" s="7"/>
      <c r="Q353" s="7"/>
      <c r="R353" s="7"/>
      <c r="S353" s="7"/>
      <c r="T353" s="7"/>
      <c r="U353" s="7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9"/>
      <c r="AK353" s="9"/>
      <c r="AL353" s="9"/>
      <c r="AM353" s="9"/>
    </row>
    <row r="354" spans="10:39" ht="14.25" customHeight="1" x14ac:dyDescent="0.35">
      <c r="J354" s="5"/>
      <c r="K354" s="5"/>
      <c r="L354" s="6"/>
      <c r="M354" s="6"/>
      <c r="N354" s="6"/>
      <c r="O354" s="6"/>
      <c r="P354" s="7"/>
      <c r="Q354" s="7"/>
      <c r="R354" s="7"/>
      <c r="S354" s="7"/>
      <c r="T354" s="7"/>
      <c r="U354" s="7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9"/>
      <c r="AK354" s="9"/>
      <c r="AL354" s="9"/>
      <c r="AM354" s="9"/>
    </row>
    <row r="355" spans="10:39" ht="14.25" customHeight="1" x14ac:dyDescent="0.35">
      <c r="J355" s="5"/>
      <c r="K355" s="5"/>
      <c r="L355" s="6"/>
      <c r="M355" s="6"/>
      <c r="N355" s="6"/>
      <c r="O355" s="6"/>
      <c r="P355" s="7"/>
      <c r="Q355" s="7"/>
      <c r="R355" s="7"/>
      <c r="S355" s="7"/>
      <c r="T355" s="7"/>
      <c r="U355" s="7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9"/>
      <c r="AK355" s="9"/>
      <c r="AL355" s="9"/>
      <c r="AM355" s="9"/>
    </row>
    <row r="356" spans="10:39" ht="14.25" customHeight="1" x14ac:dyDescent="0.35">
      <c r="J356" s="5"/>
      <c r="K356" s="5"/>
      <c r="L356" s="6"/>
      <c r="M356" s="6"/>
      <c r="N356" s="6"/>
      <c r="O356" s="6"/>
      <c r="P356" s="7"/>
      <c r="Q356" s="7"/>
      <c r="R356" s="7"/>
      <c r="S356" s="7"/>
      <c r="T356" s="7"/>
      <c r="U356" s="7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9"/>
      <c r="AK356" s="9"/>
      <c r="AL356" s="9"/>
      <c r="AM356" s="9"/>
    </row>
    <row r="357" spans="10:39" ht="14.25" customHeight="1" x14ac:dyDescent="0.35">
      <c r="J357" s="5"/>
      <c r="K357" s="5"/>
      <c r="L357" s="6"/>
      <c r="M357" s="6"/>
      <c r="N357" s="6"/>
      <c r="O357" s="6"/>
      <c r="P357" s="7"/>
      <c r="Q357" s="7"/>
      <c r="R357" s="7"/>
      <c r="S357" s="7"/>
      <c r="T357" s="7"/>
      <c r="U357" s="7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9"/>
      <c r="AK357" s="9"/>
      <c r="AL357" s="9"/>
      <c r="AM357" s="9"/>
    </row>
    <row r="358" spans="10:39" ht="14.25" customHeight="1" x14ac:dyDescent="0.35">
      <c r="J358" s="5"/>
      <c r="K358" s="5"/>
      <c r="L358" s="6"/>
      <c r="M358" s="6"/>
      <c r="N358" s="6"/>
      <c r="O358" s="6"/>
      <c r="P358" s="7"/>
      <c r="Q358" s="7"/>
      <c r="R358" s="7"/>
      <c r="S358" s="7"/>
      <c r="T358" s="7"/>
      <c r="U358" s="7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9"/>
      <c r="AK358" s="9"/>
      <c r="AL358" s="9"/>
      <c r="AM358" s="9"/>
    </row>
    <row r="359" spans="10:39" ht="14.25" customHeight="1" x14ac:dyDescent="0.35">
      <c r="J359" s="5"/>
      <c r="K359" s="5"/>
      <c r="L359" s="6"/>
      <c r="M359" s="6"/>
      <c r="N359" s="6"/>
      <c r="O359" s="6"/>
      <c r="P359" s="7"/>
      <c r="Q359" s="7"/>
      <c r="R359" s="7"/>
      <c r="S359" s="7"/>
      <c r="T359" s="7"/>
      <c r="U359" s="7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9"/>
      <c r="AK359" s="9"/>
      <c r="AL359" s="9"/>
      <c r="AM359" s="9"/>
    </row>
    <row r="360" spans="10:39" ht="14.25" customHeight="1" x14ac:dyDescent="0.35">
      <c r="J360" s="5"/>
      <c r="K360" s="5"/>
      <c r="L360" s="6"/>
      <c r="M360" s="6"/>
      <c r="N360" s="6"/>
      <c r="O360" s="6"/>
      <c r="P360" s="7"/>
      <c r="Q360" s="7"/>
      <c r="R360" s="7"/>
      <c r="S360" s="7"/>
      <c r="T360" s="7"/>
      <c r="U360" s="7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9"/>
      <c r="AK360" s="9"/>
      <c r="AL360" s="9"/>
      <c r="AM360" s="9"/>
    </row>
    <row r="361" spans="10:39" ht="14.25" customHeight="1" x14ac:dyDescent="0.35">
      <c r="J361" s="5"/>
      <c r="K361" s="5"/>
      <c r="L361" s="6"/>
      <c r="M361" s="6"/>
      <c r="N361" s="6"/>
      <c r="O361" s="6"/>
      <c r="P361" s="7"/>
      <c r="Q361" s="7"/>
      <c r="R361" s="7"/>
      <c r="S361" s="7"/>
      <c r="T361" s="7"/>
      <c r="U361" s="7"/>
      <c r="V361" s="8"/>
      <c r="W361" s="8"/>
      <c r="X361" s="8"/>
      <c r="Y361" s="8" t="s">
        <v>51</v>
      </c>
      <c r="Z361" s="8" t="s">
        <v>51</v>
      </c>
      <c r="AA361" s="8"/>
      <c r="AB361" s="8"/>
      <c r="AC361" s="8"/>
      <c r="AD361" s="8"/>
      <c r="AE361" s="8"/>
      <c r="AF361" s="8"/>
      <c r="AG361" s="8"/>
      <c r="AH361" s="8"/>
      <c r="AI361" s="8"/>
      <c r="AJ361" s="9"/>
      <c r="AK361" s="9"/>
      <c r="AL361" s="9"/>
      <c r="AM361" s="9"/>
    </row>
    <row r="362" spans="10:39" ht="14.25" customHeight="1" x14ac:dyDescent="0.35">
      <c r="J362" s="5"/>
      <c r="K362" s="5"/>
      <c r="L362" s="6"/>
      <c r="M362" s="6"/>
      <c r="N362" s="6"/>
      <c r="O362" s="6"/>
      <c r="P362" s="7"/>
      <c r="Q362" s="7"/>
      <c r="R362" s="7"/>
      <c r="S362" s="7"/>
      <c r="T362" s="7"/>
      <c r="U362" s="7"/>
      <c r="V362" s="8"/>
      <c r="W362" s="8"/>
      <c r="X362" s="8"/>
      <c r="Y362" s="8" t="b">
        <v>1</v>
      </c>
      <c r="Z362" s="8" t="b">
        <v>1</v>
      </c>
      <c r="AA362" s="8" t="b">
        <v>0</v>
      </c>
      <c r="AB362" s="8" t="b">
        <v>0</v>
      </c>
      <c r="AC362" s="8" t="b">
        <v>0</v>
      </c>
      <c r="AD362" s="8" t="b">
        <v>0</v>
      </c>
      <c r="AE362" s="8" t="b">
        <v>0</v>
      </c>
      <c r="AF362" s="8" t="b">
        <v>0</v>
      </c>
      <c r="AG362" s="8" t="b">
        <v>0</v>
      </c>
      <c r="AH362" s="8" t="b">
        <v>0</v>
      </c>
      <c r="AI362" s="8" t="b">
        <v>0</v>
      </c>
      <c r="AJ362" s="9" t="b">
        <v>0</v>
      </c>
      <c r="AK362" s="9" t="b">
        <v>0</v>
      </c>
      <c r="AL362" s="9" t="b">
        <v>0</v>
      </c>
      <c r="AM362" s="9" t="b">
        <v>0</v>
      </c>
    </row>
    <row r="363" spans="10:39" ht="14.25" customHeight="1" x14ac:dyDescent="0.35">
      <c r="J363" s="5"/>
      <c r="K363" s="5"/>
      <c r="L363" s="6"/>
      <c r="M363" s="6"/>
      <c r="N363" s="6"/>
      <c r="O363" s="6"/>
      <c r="P363" s="7"/>
      <c r="Q363" s="7"/>
      <c r="R363" s="7"/>
      <c r="S363" s="7"/>
      <c r="T363" s="7"/>
      <c r="U363" s="7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9"/>
      <c r="AK363" s="9"/>
      <c r="AL363" s="9"/>
      <c r="AM363" s="9"/>
    </row>
    <row r="364" spans="10:39" ht="14.25" customHeight="1" x14ac:dyDescent="0.35">
      <c r="J364" s="5"/>
      <c r="K364" s="5"/>
      <c r="L364" s="6"/>
      <c r="M364" s="6"/>
      <c r="N364" s="6"/>
      <c r="O364" s="6"/>
      <c r="P364" s="7"/>
      <c r="Q364" s="7"/>
      <c r="R364" s="7"/>
      <c r="S364" s="7"/>
      <c r="T364" s="7"/>
      <c r="U364" s="7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9"/>
      <c r="AK364" s="9"/>
      <c r="AL364" s="9"/>
      <c r="AM364" s="9"/>
    </row>
    <row r="365" spans="10:39" ht="14.25" customHeight="1" x14ac:dyDescent="0.35">
      <c r="J365" s="5"/>
      <c r="K365" s="5"/>
      <c r="L365" s="6"/>
      <c r="M365" s="6"/>
      <c r="N365" s="6"/>
      <c r="O365" s="6"/>
      <c r="P365" s="7"/>
      <c r="Q365" s="7"/>
      <c r="R365" s="7"/>
      <c r="S365" s="7"/>
      <c r="T365" s="7"/>
      <c r="U365" s="7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9"/>
      <c r="AK365" s="9"/>
      <c r="AL365" s="9"/>
      <c r="AM365" s="9"/>
    </row>
    <row r="366" spans="10:39" ht="14.25" customHeight="1" x14ac:dyDescent="0.35">
      <c r="J366" s="5"/>
      <c r="K366" s="5"/>
      <c r="L366" s="6"/>
      <c r="M366" s="6"/>
      <c r="N366" s="6"/>
      <c r="O366" s="6"/>
      <c r="P366" s="7"/>
      <c r="Q366" s="7"/>
      <c r="R366" s="7"/>
      <c r="S366" s="7"/>
      <c r="T366" s="7"/>
      <c r="U366" s="7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9"/>
      <c r="AK366" s="9"/>
      <c r="AL366" s="9"/>
      <c r="AM366" s="9"/>
    </row>
    <row r="367" spans="10:39" ht="14.25" customHeight="1" x14ac:dyDescent="0.35">
      <c r="J367" s="5"/>
      <c r="K367" s="5"/>
      <c r="L367" s="6"/>
      <c r="M367" s="6"/>
      <c r="N367" s="6"/>
      <c r="O367" s="6"/>
      <c r="P367" s="7"/>
      <c r="Q367" s="7"/>
      <c r="R367" s="7"/>
      <c r="S367" s="7"/>
      <c r="T367" s="7"/>
      <c r="U367" s="7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9"/>
      <c r="AK367" s="9"/>
      <c r="AL367" s="9"/>
      <c r="AM367" s="9"/>
    </row>
    <row r="368" spans="10:39" ht="14.25" customHeight="1" x14ac:dyDescent="0.35">
      <c r="J368" s="5"/>
      <c r="K368" s="5"/>
      <c r="L368" s="6"/>
      <c r="M368" s="6"/>
      <c r="N368" s="6"/>
      <c r="O368" s="6"/>
      <c r="P368" s="7"/>
      <c r="Q368" s="7"/>
      <c r="R368" s="7"/>
      <c r="S368" s="7"/>
      <c r="T368" s="7"/>
      <c r="U368" s="7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9"/>
      <c r="AK368" s="9"/>
      <c r="AL368" s="9"/>
      <c r="AM368" s="9"/>
    </row>
    <row r="369" spans="10:39" ht="14.25" customHeight="1" x14ac:dyDescent="0.35">
      <c r="J369" s="5"/>
      <c r="K369" s="5"/>
      <c r="L369" s="6"/>
      <c r="M369" s="6"/>
      <c r="N369" s="6"/>
      <c r="O369" s="6"/>
      <c r="P369" s="7"/>
      <c r="Q369" s="7"/>
      <c r="R369" s="7"/>
      <c r="S369" s="7"/>
      <c r="T369" s="7"/>
      <c r="U369" s="7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9"/>
      <c r="AK369" s="9"/>
      <c r="AL369" s="9"/>
      <c r="AM369" s="9"/>
    </row>
    <row r="370" spans="10:39" ht="14.25" customHeight="1" x14ac:dyDescent="0.35">
      <c r="J370" s="5"/>
      <c r="K370" s="5"/>
      <c r="L370" s="6"/>
      <c r="M370" s="6"/>
      <c r="N370" s="6"/>
      <c r="O370" s="6"/>
      <c r="P370" s="7"/>
      <c r="Q370" s="7"/>
      <c r="R370" s="7"/>
      <c r="S370" s="7"/>
      <c r="T370" s="7"/>
      <c r="U370" s="7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9"/>
      <c r="AK370" s="9"/>
      <c r="AL370" s="9"/>
      <c r="AM370" s="9"/>
    </row>
    <row r="371" spans="10:39" ht="14.25" customHeight="1" x14ac:dyDescent="0.35">
      <c r="J371" s="5"/>
      <c r="K371" s="5"/>
      <c r="L371" s="6"/>
      <c r="M371" s="6"/>
      <c r="N371" s="6"/>
      <c r="O371" s="6"/>
      <c r="P371" s="7"/>
      <c r="Q371" s="7"/>
      <c r="R371" s="7"/>
      <c r="S371" s="7"/>
      <c r="T371" s="7"/>
      <c r="U371" s="7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9"/>
      <c r="AK371" s="9"/>
      <c r="AL371" s="9"/>
      <c r="AM371" s="9"/>
    </row>
    <row r="372" spans="10:39" ht="14.25" customHeight="1" x14ac:dyDescent="0.35">
      <c r="J372" s="5"/>
      <c r="K372" s="5"/>
      <c r="L372" s="6"/>
      <c r="M372" s="6"/>
      <c r="N372" s="6"/>
      <c r="O372" s="6"/>
      <c r="P372" s="7"/>
      <c r="Q372" s="7"/>
      <c r="R372" s="7"/>
      <c r="S372" s="7"/>
      <c r="T372" s="7"/>
      <c r="U372" s="7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9"/>
      <c r="AK372" s="9"/>
      <c r="AL372" s="9"/>
      <c r="AM372" s="9"/>
    </row>
    <row r="373" spans="10:39" ht="14.25" customHeight="1" x14ac:dyDescent="0.35">
      <c r="J373" s="5"/>
      <c r="K373" s="5"/>
      <c r="L373" s="6"/>
      <c r="M373" s="6"/>
      <c r="N373" s="6"/>
      <c r="O373" s="6"/>
      <c r="P373" s="7"/>
      <c r="Q373" s="7"/>
      <c r="R373" s="7"/>
      <c r="S373" s="7"/>
      <c r="T373" s="7"/>
      <c r="U373" s="7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9"/>
      <c r="AK373" s="9"/>
      <c r="AL373" s="9"/>
      <c r="AM373" s="9"/>
    </row>
    <row r="374" spans="10:39" ht="14.25" customHeight="1" x14ac:dyDescent="0.35">
      <c r="J374" s="5"/>
      <c r="K374" s="5"/>
      <c r="L374" s="6"/>
      <c r="M374" s="6"/>
      <c r="N374" s="6"/>
      <c r="O374" s="6"/>
      <c r="P374" s="7"/>
      <c r="Q374" s="7"/>
      <c r="R374" s="7"/>
      <c r="S374" s="7"/>
      <c r="T374" s="7"/>
      <c r="U374" s="7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9"/>
      <c r="AK374" s="9"/>
      <c r="AL374" s="9"/>
      <c r="AM374" s="9"/>
    </row>
    <row r="375" spans="10:39" ht="14.25" customHeight="1" x14ac:dyDescent="0.35">
      <c r="J375" s="5"/>
      <c r="K375" s="5"/>
      <c r="L375" s="6"/>
      <c r="M375" s="6"/>
      <c r="N375" s="6"/>
      <c r="O375" s="6"/>
      <c r="P375" s="7"/>
      <c r="Q375" s="7"/>
      <c r="R375" s="7"/>
      <c r="S375" s="7"/>
      <c r="T375" s="7"/>
      <c r="U375" s="7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9"/>
      <c r="AK375" s="9"/>
      <c r="AL375" s="9"/>
      <c r="AM375" s="9"/>
    </row>
    <row r="376" spans="10:39" ht="14.25" customHeight="1" x14ac:dyDescent="0.35">
      <c r="J376" s="5"/>
      <c r="K376" s="5"/>
      <c r="L376" s="6"/>
      <c r="M376" s="6"/>
      <c r="N376" s="6"/>
      <c r="O376" s="6"/>
      <c r="P376" s="7"/>
      <c r="Q376" s="7"/>
      <c r="R376" s="7"/>
      <c r="S376" s="7"/>
      <c r="T376" s="7"/>
      <c r="U376" s="7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9"/>
      <c r="AK376" s="9"/>
      <c r="AL376" s="9"/>
      <c r="AM376" s="9"/>
    </row>
    <row r="377" spans="10:39" ht="14.25" customHeight="1" x14ac:dyDescent="0.35">
      <c r="J377" s="5"/>
      <c r="K377" s="5"/>
      <c r="L377" s="6"/>
      <c r="M377" s="6"/>
      <c r="N377" s="6"/>
      <c r="O377" s="6"/>
      <c r="P377" s="7"/>
      <c r="Q377" s="7"/>
      <c r="R377" s="7"/>
      <c r="S377" s="7"/>
      <c r="T377" s="7"/>
      <c r="U377" s="7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9"/>
      <c r="AK377" s="9"/>
      <c r="AL377" s="9"/>
      <c r="AM377" s="9"/>
    </row>
    <row r="378" spans="10:39" ht="14.25" customHeight="1" x14ac:dyDescent="0.35">
      <c r="J378" s="5"/>
      <c r="K378" s="5"/>
      <c r="L378" s="6"/>
      <c r="M378" s="6"/>
      <c r="N378" s="6"/>
      <c r="O378" s="6"/>
      <c r="P378" s="7"/>
      <c r="Q378" s="7"/>
      <c r="R378" s="7"/>
      <c r="S378" s="7"/>
      <c r="T378" s="7"/>
      <c r="U378" s="7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9"/>
      <c r="AK378" s="9"/>
      <c r="AL378" s="9"/>
      <c r="AM378" s="9"/>
    </row>
    <row r="379" spans="10:39" ht="14.25" customHeight="1" x14ac:dyDescent="0.35">
      <c r="J379" s="5"/>
      <c r="K379" s="5"/>
      <c r="L379" s="6"/>
      <c r="M379" s="6"/>
      <c r="N379" s="6"/>
      <c r="O379" s="6"/>
      <c r="P379" s="7"/>
      <c r="Q379" s="7"/>
      <c r="R379" s="7"/>
      <c r="S379" s="7"/>
      <c r="T379" s="7"/>
      <c r="U379" s="7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9"/>
      <c r="AK379" s="9"/>
      <c r="AL379" s="9"/>
      <c r="AM379" s="9"/>
    </row>
    <row r="380" spans="10:39" ht="14.25" customHeight="1" x14ac:dyDescent="0.35">
      <c r="J380" s="5"/>
      <c r="K380" s="5"/>
      <c r="L380" s="6"/>
      <c r="M380" s="6"/>
      <c r="N380" s="6"/>
      <c r="O380" s="6"/>
      <c r="P380" s="7"/>
      <c r="Q380" s="7"/>
      <c r="R380" s="7"/>
      <c r="S380" s="7"/>
      <c r="T380" s="7"/>
      <c r="U380" s="7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9"/>
      <c r="AK380" s="9"/>
      <c r="AL380" s="9"/>
      <c r="AM380" s="9"/>
    </row>
    <row r="381" spans="10:39" ht="14.25" customHeight="1" x14ac:dyDescent="0.35">
      <c r="J381" s="5"/>
      <c r="K381" s="5"/>
      <c r="L381" s="6"/>
      <c r="M381" s="6"/>
      <c r="N381" s="6"/>
      <c r="O381" s="6"/>
      <c r="P381" s="7"/>
      <c r="Q381" s="7"/>
      <c r="R381" s="7"/>
      <c r="S381" s="7"/>
      <c r="T381" s="7"/>
      <c r="U381" s="7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9"/>
      <c r="AK381" s="9"/>
      <c r="AL381" s="9"/>
      <c r="AM381" s="9"/>
    </row>
    <row r="382" spans="10:39" ht="14.25" customHeight="1" x14ac:dyDescent="0.35">
      <c r="J382" s="5"/>
      <c r="K382" s="5"/>
      <c r="L382" s="6"/>
      <c r="M382" s="6"/>
      <c r="N382" s="6"/>
      <c r="O382" s="6"/>
      <c r="P382" s="7"/>
      <c r="Q382" s="7"/>
      <c r="R382" s="7"/>
      <c r="S382" s="7"/>
      <c r="T382" s="7"/>
      <c r="U382" s="7"/>
      <c r="V382" s="8"/>
      <c r="W382" s="8"/>
      <c r="X382" s="8"/>
      <c r="Y382" s="8" t="s">
        <v>51</v>
      </c>
      <c r="Z382" s="8" t="s">
        <v>51</v>
      </c>
      <c r="AA382" s="8"/>
      <c r="AB382" s="8"/>
      <c r="AC382" s="8"/>
      <c r="AD382" s="8"/>
      <c r="AE382" s="8"/>
      <c r="AF382" s="8"/>
      <c r="AG382" s="8"/>
      <c r="AH382" s="8"/>
      <c r="AI382" s="8"/>
      <c r="AJ382" s="9"/>
      <c r="AK382" s="9"/>
      <c r="AL382" s="9"/>
      <c r="AM382" s="9"/>
    </row>
    <row r="383" spans="10:39" ht="14.25" customHeight="1" x14ac:dyDescent="0.35">
      <c r="J383" s="5"/>
      <c r="K383" s="5"/>
      <c r="L383" s="6"/>
      <c r="M383" s="6"/>
      <c r="N383" s="6"/>
      <c r="O383" s="6"/>
      <c r="P383" s="7"/>
      <c r="Q383" s="7"/>
      <c r="R383" s="7"/>
      <c r="S383" s="7"/>
      <c r="T383" s="7"/>
      <c r="U383" s="7"/>
      <c r="V383" s="8"/>
      <c r="W383" s="8"/>
      <c r="X383" s="8"/>
      <c r="Y383" s="8" t="b">
        <v>1</v>
      </c>
      <c r="Z383" s="8" t="b">
        <v>1</v>
      </c>
      <c r="AA383" s="8" t="b">
        <v>0</v>
      </c>
      <c r="AB383" s="8" t="b">
        <v>0</v>
      </c>
      <c r="AC383" s="8" t="b">
        <v>0</v>
      </c>
      <c r="AD383" s="8" t="b">
        <v>0</v>
      </c>
      <c r="AE383" s="8" t="b">
        <v>0</v>
      </c>
      <c r="AF383" s="8" t="b">
        <v>0</v>
      </c>
      <c r="AG383" s="8" t="b">
        <v>0</v>
      </c>
      <c r="AH383" s="8" t="b">
        <v>0</v>
      </c>
      <c r="AI383" s="8" t="b">
        <v>0</v>
      </c>
      <c r="AJ383" s="9" t="b">
        <v>0</v>
      </c>
      <c r="AK383" s="9" t="b">
        <v>0</v>
      </c>
      <c r="AL383" s="9" t="b">
        <v>0</v>
      </c>
      <c r="AM383" s="9" t="b">
        <v>0</v>
      </c>
    </row>
    <row r="384" spans="10:39" ht="14.25" customHeight="1" x14ac:dyDescent="0.35">
      <c r="J384" s="5"/>
      <c r="K384" s="5"/>
      <c r="L384" s="6"/>
      <c r="M384" s="6"/>
      <c r="N384" s="6"/>
      <c r="O384" s="6"/>
      <c r="P384" s="7"/>
      <c r="Q384" s="7"/>
      <c r="R384" s="7"/>
      <c r="S384" s="7"/>
      <c r="T384" s="7"/>
      <c r="U384" s="7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9"/>
      <c r="AK384" s="9"/>
      <c r="AL384" s="9"/>
      <c r="AM384" s="9"/>
    </row>
    <row r="385" spans="10:39" ht="14.25" customHeight="1" x14ac:dyDescent="0.35">
      <c r="J385" s="5"/>
      <c r="K385" s="5"/>
      <c r="L385" s="6"/>
      <c r="M385" s="6"/>
      <c r="N385" s="6"/>
      <c r="O385" s="6"/>
      <c r="P385" s="7"/>
      <c r="Q385" s="7"/>
      <c r="R385" s="7"/>
      <c r="S385" s="7"/>
      <c r="T385" s="7"/>
      <c r="U385" s="7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9"/>
      <c r="AK385" s="9"/>
      <c r="AL385" s="9"/>
      <c r="AM385" s="9"/>
    </row>
    <row r="386" spans="10:39" ht="14.25" customHeight="1" x14ac:dyDescent="0.35">
      <c r="J386" s="5"/>
      <c r="K386" s="5"/>
      <c r="L386" s="6"/>
      <c r="M386" s="6"/>
      <c r="N386" s="6"/>
      <c r="O386" s="6"/>
      <c r="P386" s="7"/>
      <c r="Q386" s="7"/>
      <c r="R386" s="7"/>
      <c r="S386" s="7"/>
      <c r="T386" s="7"/>
      <c r="U386" s="7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9"/>
      <c r="AK386" s="9"/>
      <c r="AL386" s="9"/>
      <c r="AM386" s="9"/>
    </row>
    <row r="387" spans="10:39" ht="14.25" customHeight="1" x14ac:dyDescent="0.35">
      <c r="J387" s="5"/>
      <c r="K387" s="5"/>
      <c r="L387" s="6"/>
      <c r="M387" s="6"/>
      <c r="N387" s="6"/>
      <c r="O387" s="6"/>
      <c r="P387" s="7"/>
      <c r="Q387" s="7"/>
      <c r="R387" s="7"/>
      <c r="S387" s="7"/>
      <c r="T387" s="7"/>
      <c r="U387" s="7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9"/>
      <c r="AK387" s="9"/>
      <c r="AL387" s="9"/>
      <c r="AM387" s="9"/>
    </row>
    <row r="388" spans="10:39" ht="14.25" customHeight="1" x14ac:dyDescent="0.35">
      <c r="J388" s="5"/>
      <c r="K388" s="5"/>
      <c r="L388" s="6"/>
      <c r="M388" s="6"/>
      <c r="N388" s="6"/>
      <c r="O388" s="6"/>
      <c r="P388" s="7"/>
      <c r="Q388" s="7"/>
      <c r="R388" s="7"/>
      <c r="S388" s="7"/>
      <c r="T388" s="7"/>
      <c r="U388" s="7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9"/>
      <c r="AK388" s="9"/>
      <c r="AL388" s="9"/>
      <c r="AM388" s="9"/>
    </row>
    <row r="389" spans="10:39" ht="14.25" customHeight="1" x14ac:dyDescent="0.35">
      <c r="J389" s="5"/>
      <c r="K389" s="5"/>
      <c r="L389" s="6"/>
      <c r="M389" s="6"/>
      <c r="N389" s="6"/>
      <c r="O389" s="6"/>
      <c r="P389" s="7"/>
      <c r="Q389" s="7"/>
      <c r="R389" s="7"/>
      <c r="S389" s="7"/>
      <c r="T389" s="7"/>
      <c r="U389" s="7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9"/>
      <c r="AK389" s="9"/>
      <c r="AL389" s="9"/>
      <c r="AM389" s="9"/>
    </row>
    <row r="390" spans="10:39" ht="14.25" customHeight="1" x14ac:dyDescent="0.35">
      <c r="J390" s="5"/>
      <c r="K390" s="5"/>
      <c r="L390" s="6"/>
      <c r="M390" s="6"/>
      <c r="N390" s="6"/>
      <c r="O390" s="6"/>
      <c r="P390" s="7"/>
      <c r="Q390" s="7"/>
      <c r="R390" s="7"/>
      <c r="S390" s="7"/>
      <c r="T390" s="7"/>
      <c r="U390" s="7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9"/>
      <c r="AK390" s="9"/>
      <c r="AL390" s="9"/>
      <c r="AM390" s="9"/>
    </row>
    <row r="391" spans="10:39" ht="14.25" customHeight="1" x14ac:dyDescent="0.35">
      <c r="J391" s="5"/>
      <c r="K391" s="5"/>
      <c r="L391" s="6"/>
      <c r="M391" s="6"/>
      <c r="N391" s="6"/>
      <c r="O391" s="6"/>
      <c r="P391" s="7"/>
      <c r="Q391" s="7"/>
      <c r="R391" s="7"/>
      <c r="S391" s="7"/>
      <c r="T391" s="7"/>
      <c r="U391" s="7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9"/>
      <c r="AK391" s="9"/>
      <c r="AL391" s="9"/>
      <c r="AM391" s="9"/>
    </row>
    <row r="392" spans="10:39" ht="14.25" customHeight="1" x14ac:dyDescent="0.35">
      <c r="J392" s="5"/>
      <c r="K392" s="5"/>
      <c r="L392" s="6"/>
      <c r="M392" s="6"/>
      <c r="N392" s="6"/>
      <c r="O392" s="6"/>
      <c r="P392" s="7"/>
      <c r="Q392" s="7"/>
      <c r="R392" s="7"/>
      <c r="S392" s="7"/>
      <c r="T392" s="7"/>
      <c r="U392" s="7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9"/>
      <c r="AK392" s="9"/>
      <c r="AL392" s="9"/>
      <c r="AM392" s="9"/>
    </row>
    <row r="393" spans="10:39" ht="14.25" customHeight="1" x14ac:dyDescent="0.35">
      <c r="J393" s="5"/>
      <c r="K393" s="5"/>
      <c r="L393" s="6"/>
      <c r="M393" s="6"/>
      <c r="N393" s="6"/>
      <c r="O393" s="6"/>
      <c r="P393" s="7"/>
      <c r="Q393" s="7"/>
      <c r="R393" s="7"/>
      <c r="S393" s="7"/>
      <c r="T393" s="7"/>
      <c r="U393" s="7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9"/>
      <c r="AK393" s="9"/>
      <c r="AL393" s="9"/>
      <c r="AM393" s="9"/>
    </row>
    <row r="394" spans="10:39" ht="14.25" customHeight="1" x14ac:dyDescent="0.35">
      <c r="J394" s="5"/>
      <c r="K394" s="5"/>
      <c r="L394" s="6"/>
      <c r="M394" s="6"/>
      <c r="N394" s="6"/>
      <c r="O394" s="6"/>
      <c r="P394" s="7"/>
      <c r="Q394" s="7"/>
      <c r="R394" s="7"/>
      <c r="S394" s="7"/>
      <c r="T394" s="7"/>
      <c r="U394" s="7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9"/>
      <c r="AK394" s="9"/>
      <c r="AL394" s="9"/>
      <c r="AM394" s="9"/>
    </row>
    <row r="395" spans="10:39" ht="14.25" customHeight="1" x14ac:dyDescent="0.35">
      <c r="J395" s="5"/>
      <c r="K395" s="5"/>
      <c r="L395" s="6"/>
      <c r="M395" s="6"/>
      <c r="N395" s="6"/>
      <c r="O395" s="6"/>
      <c r="P395" s="7"/>
      <c r="Q395" s="7"/>
      <c r="R395" s="7"/>
      <c r="S395" s="7"/>
      <c r="T395" s="7"/>
      <c r="U395" s="7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9"/>
      <c r="AK395" s="9"/>
      <c r="AL395" s="9"/>
      <c r="AM395" s="9"/>
    </row>
    <row r="396" spans="10:39" ht="14.25" customHeight="1" x14ac:dyDescent="0.35">
      <c r="J396" s="5"/>
      <c r="K396" s="5"/>
      <c r="L396" s="6"/>
      <c r="M396" s="6"/>
      <c r="N396" s="6"/>
      <c r="O396" s="6"/>
      <c r="P396" s="7"/>
      <c r="Q396" s="7"/>
      <c r="R396" s="7"/>
      <c r="S396" s="7"/>
      <c r="T396" s="7"/>
      <c r="U396" s="7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9"/>
      <c r="AK396" s="9"/>
      <c r="AL396" s="9"/>
      <c r="AM396" s="9"/>
    </row>
    <row r="397" spans="10:39" ht="14.25" customHeight="1" x14ac:dyDescent="0.35">
      <c r="J397" s="5"/>
      <c r="K397" s="5"/>
      <c r="L397" s="6"/>
      <c r="M397" s="6"/>
      <c r="N397" s="6"/>
      <c r="O397" s="6"/>
      <c r="P397" s="7"/>
      <c r="Q397" s="7"/>
      <c r="R397" s="7"/>
      <c r="S397" s="7"/>
      <c r="T397" s="7"/>
      <c r="U397" s="7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9"/>
      <c r="AK397" s="9"/>
      <c r="AL397" s="9"/>
      <c r="AM397" s="9"/>
    </row>
    <row r="398" spans="10:39" ht="14.25" customHeight="1" x14ac:dyDescent="0.35">
      <c r="J398" s="5"/>
      <c r="K398" s="5"/>
      <c r="L398" s="6"/>
      <c r="M398" s="6"/>
      <c r="N398" s="6"/>
      <c r="O398" s="6"/>
      <c r="P398" s="7"/>
      <c r="Q398" s="7"/>
      <c r="R398" s="7"/>
      <c r="S398" s="7"/>
      <c r="T398" s="7"/>
      <c r="U398" s="7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9"/>
      <c r="AK398" s="9"/>
      <c r="AL398" s="9"/>
      <c r="AM398" s="9"/>
    </row>
    <row r="399" spans="10:39" ht="14.25" customHeight="1" x14ac:dyDescent="0.35">
      <c r="J399" s="5"/>
      <c r="K399" s="5"/>
      <c r="L399" s="6"/>
      <c r="M399" s="6"/>
      <c r="N399" s="6"/>
      <c r="O399" s="6"/>
      <c r="P399" s="7"/>
      <c r="Q399" s="7"/>
      <c r="R399" s="7"/>
      <c r="S399" s="7"/>
      <c r="T399" s="7"/>
      <c r="U399" s="7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9"/>
      <c r="AK399" s="9"/>
      <c r="AL399" s="9"/>
      <c r="AM399" s="9"/>
    </row>
    <row r="400" spans="10:39" ht="14.25" customHeight="1" x14ac:dyDescent="0.35">
      <c r="J400" s="5"/>
      <c r="K400" s="5"/>
      <c r="L400" s="6"/>
      <c r="M400" s="6"/>
      <c r="N400" s="6"/>
      <c r="O400" s="6"/>
      <c r="P400" s="7"/>
      <c r="Q400" s="7"/>
      <c r="R400" s="7"/>
      <c r="S400" s="7"/>
      <c r="T400" s="7"/>
      <c r="U400" s="7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9"/>
      <c r="AK400" s="9"/>
      <c r="AL400" s="9"/>
      <c r="AM400" s="9"/>
    </row>
    <row r="401" spans="10:39" ht="14.25" customHeight="1" x14ac:dyDescent="0.35">
      <c r="J401" s="5"/>
      <c r="K401" s="5"/>
      <c r="L401" s="6"/>
      <c r="M401" s="6"/>
      <c r="N401" s="6"/>
      <c r="O401" s="6"/>
      <c r="P401" s="7"/>
      <c r="Q401" s="7"/>
      <c r="R401" s="7"/>
      <c r="S401" s="7"/>
      <c r="T401" s="7"/>
      <c r="U401" s="7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9"/>
      <c r="AK401" s="9"/>
      <c r="AL401" s="9"/>
      <c r="AM401" s="9"/>
    </row>
    <row r="402" spans="10:39" ht="14.25" customHeight="1" x14ac:dyDescent="0.35">
      <c r="J402" s="5"/>
      <c r="K402" s="5"/>
      <c r="L402" s="6"/>
      <c r="M402" s="6"/>
      <c r="N402" s="6"/>
      <c r="O402" s="6"/>
      <c r="P402" s="7"/>
      <c r="Q402" s="7"/>
      <c r="R402" s="7"/>
      <c r="S402" s="7"/>
      <c r="T402" s="7"/>
      <c r="U402" s="7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9"/>
      <c r="AK402" s="9"/>
      <c r="AL402" s="9"/>
      <c r="AM402" s="9"/>
    </row>
    <row r="403" spans="10:39" ht="14.25" customHeight="1" x14ac:dyDescent="0.35">
      <c r="J403" s="5"/>
      <c r="K403" s="5"/>
      <c r="L403" s="6"/>
      <c r="M403" s="6"/>
      <c r="N403" s="6"/>
      <c r="O403" s="6"/>
      <c r="P403" s="7"/>
      <c r="Q403" s="7"/>
      <c r="R403" s="7"/>
      <c r="S403" s="7"/>
      <c r="T403" s="7"/>
      <c r="U403" s="7"/>
      <c r="V403" s="8"/>
      <c r="W403" s="8"/>
      <c r="X403" s="8"/>
      <c r="Y403" s="8" t="s">
        <v>51</v>
      </c>
      <c r="Z403" s="8" t="s">
        <v>51</v>
      </c>
      <c r="AA403" s="8"/>
      <c r="AB403" s="8"/>
      <c r="AC403" s="8"/>
      <c r="AD403" s="8"/>
      <c r="AE403" s="8"/>
      <c r="AF403" s="8"/>
      <c r="AG403" s="8"/>
      <c r="AH403" s="8"/>
      <c r="AI403" s="8"/>
      <c r="AJ403" s="9"/>
      <c r="AK403" s="9"/>
      <c r="AL403" s="9"/>
      <c r="AM403" s="9"/>
    </row>
    <row r="404" spans="10:39" ht="14.25" customHeight="1" x14ac:dyDescent="0.35">
      <c r="J404" s="5"/>
      <c r="K404" s="5"/>
      <c r="L404" s="6"/>
      <c r="M404" s="6"/>
      <c r="N404" s="6"/>
      <c r="O404" s="6"/>
      <c r="P404" s="7"/>
      <c r="Q404" s="7"/>
      <c r="R404" s="7"/>
      <c r="S404" s="7"/>
      <c r="T404" s="7"/>
      <c r="U404" s="7"/>
      <c r="V404" s="8"/>
      <c r="W404" s="8"/>
      <c r="X404" s="8"/>
      <c r="Y404" s="8" t="b">
        <v>1</v>
      </c>
      <c r="Z404" s="8" t="b">
        <v>1</v>
      </c>
      <c r="AA404" s="8" t="b">
        <v>0</v>
      </c>
      <c r="AB404" s="8" t="b">
        <v>0</v>
      </c>
      <c r="AC404" s="8" t="b">
        <v>0</v>
      </c>
      <c r="AD404" s="8" t="b">
        <v>0</v>
      </c>
      <c r="AE404" s="8" t="b">
        <v>0</v>
      </c>
      <c r="AF404" s="8" t="b">
        <v>0</v>
      </c>
      <c r="AG404" s="8" t="b">
        <v>0</v>
      </c>
      <c r="AH404" s="8" t="b">
        <v>0</v>
      </c>
      <c r="AI404" s="8" t="b">
        <v>0</v>
      </c>
      <c r="AJ404" s="9" t="b">
        <v>0</v>
      </c>
      <c r="AK404" s="9" t="b">
        <v>0</v>
      </c>
      <c r="AL404" s="9" t="b">
        <v>0</v>
      </c>
      <c r="AM404" s="9" t="b">
        <v>0</v>
      </c>
    </row>
    <row r="405" spans="10:39" ht="14.25" customHeight="1" x14ac:dyDescent="0.35">
      <c r="J405" s="5"/>
      <c r="K405" s="5"/>
      <c r="L405" s="6"/>
      <c r="M405" s="6"/>
      <c r="N405" s="6"/>
      <c r="O405" s="6"/>
      <c r="P405" s="7"/>
      <c r="Q405" s="7"/>
      <c r="R405" s="7"/>
      <c r="S405" s="7"/>
      <c r="T405" s="7"/>
      <c r="U405" s="7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9"/>
      <c r="AK405" s="9"/>
      <c r="AL405" s="9"/>
      <c r="AM405" s="9"/>
    </row>
    <row r="406" spans="10:39" ht="14.25" customHeight="1" x14ac:dyDescent="0.35">
      <c r="J406" s="5"/>
      <c r="K406" s="5"/>
      <c r="L406" s="6"/>
      <c r="M406" s="6"/>
      <c r="N406" s="6"/>
      <c r="O406" s="6"/>
      <c r="P406" s="7"/>
      <c r="Q406" s="7"/>
      <c r="R406" s="7"/>
      <c r="S406" s="7"/>
      <c r="T406" s="7"/>
      <c r="U406" s="7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9"/>
      <c r="AK406" s="9"/>
      <c r="AL406" s="9"/>
      <c r="AM406" s="9"/>
    </row>
    <row r="407" spans="10:39" ht="14.25" customHeight="1" x14ac:dyDescent="0.35">
      <c r="J407" s="5"/>
      <c r="K407" s="5"/>
      <c r="L407" s="6"/>
      <c r="M407" s="6"/>
      <c r="N407" s="6"/>
      <c r="O407" s="6"/>
      <c r="P407" s="7"/>
      <c r="Q407" s="7"/>
      <c r="R407" s="7"/>
      <c r="S407" s="7"/>
      <c r="T407" s="7"/>
      <c r="U407" s="7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9"/>
      <c r="AK407" s="9"/>
      <c r="AL407" s="9"/>
      <c r="AM407" s="9"/>
    </row>
    <row r="408" spans="10:39" ht="14.25" customHeight="1" x14ac:dyDescent="0.35">
      <c r="J408" s="5"/>
      <c r="K408" s="5"/>
      <c r="L408" s="6"/>
      <c r="M408" s="6"/>
      <c r="N408" s="6"/>
      <c r="O408" s="6"/>
      <c r="P408" s="7"/>
      <c r="Q408" s="7"/>
      <c r="R408" s="7"/>
      <c r="S408" s="7"/>
      <c r="T408" s="7"/>
      <c r="U408" s="7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9"/>
      <c r="AK408" s="9"/>
      <c r="AL408" s="9"/>
      <c r="AM408" s="9"/>
    </row>
    <row r="409" spans="10:39" ht="14.25" customHeight="1" x14ac:dyDescent="0.35">
      <c r="J409" s="5"/>
      <c r="K409" s="5"/>
      <c r="L409" s="6"/>
      <c r="M409" s="6"/>
      <c r="N409" s="6"/>
      <c r="O409" s="6"/>
      <c r="P409" s="7"/>
      <c r="Q409" s="7"/>
      <c r="R409" s="7"/>
      <c r="S409" s="7"/>
      <c r="T409" s="7"/>
      <c r="U409" s="7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9"/>
      <c r="AK409" s="9"/>
      <c r="AL409" s="9"/>
      <c r="AM409" s="9"/>
    </row>
    <row r="410" spans="10:39" ht="14.25" customHeight="1" x14ac:dyDescent="0.35">
      <c r="J410" s="5"/>
      <c r="K410" s="5"/>
      <c r="L410" s="6"/>
      <c r="M410" s="6"/>
      <c r="N410" s="6"/>
      <c r="O410" s="6"/>
      <c r="P410" s="7"/>
      <c r="Q410" s="7"/>
      <c r="R410" s="7"/>
      <c r="S410" s="7"/>
      <c r="T410" s="7"/>
      <c r="U410" s="7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9"/>
      <c r="AK410" s="9"/>
      <c r="AL410" s="9"/>
      <c r="AM410" s="9"/>
    </row>
    <row r="411" spans="10:39" ht="14.25" customHeight="1" x14ac:dyDescent="0.35">
      <c r="J411" s="5"/>
      <c r="K411" s="5"/>
      <c r="L411" s="6"/>
      <c r="M411" s="6"/>
      <c r="N411" s="6"/>
      <c r="O411" s="6"/>
      <c r="P411" s="7"/>
      <c r="Q411" s="7"/>
      <c r="R411" s="7"/>
      <c r="S411" s="7"/>
      <c r="T411" s="7"/>
      <c r="U411" s="7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9"/>
      <c r="AK411" s="9"/>
      <c r="AL411" s="9"/>
      <c r="AM411" s="9"/>
    </row>
    <row r="412" spans="10:39" ht="14.25" customHeight="1" x14ac:dyDescent="0.35">
      <c r="J412" s="5"/>
      <c r="K412" s="5"/>
      <c r="L412" s="6"/>
      <c r="M412" s="6"/>
      <c r="N412" s="6"/>
      <c r="O412" s="6"/>
      <c r="P412" s="7"/>
      <c r="Q412" s="7"/>
      <c r="R412" s="7"/>
      <c r="S412" s="7"/>
      <c r="T412" s="7"/>
      <c r="U412" s="7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9"/>
      <c r="AK412" s="9"/>
      <c r="AL412" s="9"/>
      <c r="AM412" s="9"/>
    </row>
    <row r="413" spans="10:39" ht="14.25" customHeight="1" x14ac:dyDescent="0.35">
      <c r="J413" s="5"/>
      <c r="K413" s="5"/>
      <c r="L413" s="6"/>
      <c r="M413" s="6"/>
      <c r="N413" s="6"/>
      <c r="O413" s="6"/>
      <c r="P413" s="7"/>
      <c r="Q413" s="7"/>
      <c r="R413" s="7"/>
      <c r="S413" s="7"/>
      <c r="T413" s="7"/>
      <c r="U413" s="7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9"/>
      <c r="AK413" s="9"/>
      <c r="AL413" s="9"/>
      <c r="AM413" s="9"/>
    </row>
    <row r="414" spans="10:39" ht="14.25" customHeight="1" x14ac:dyDescent="0.35">
      <c r="J414" s="5"/>
      <c r="K414" s="5"/>
      <c r="L414" s="6"/>
      <c r="M414" s="6"/>
      <c r="N414" s="6"/>
      <c r="O414" s="6"/>
      <c r="P414" s="7"/>
      <c r="Q414" s="7"/>
      <c r="R414" s="7"/>
      <c r="S414" s="7"/>
      <c r="T414" s="7"/>
      <c r="U414" s="7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9"/>
      <c r="AK414" s="9"/>
      <c r="AL414" s="9"/>
      <c r="AM414" s="9"/>
    </row>
    <row r="415" spans="10:39" ht="14.25" customHeight="1" x14ac:dyDescent="0.35">
      <c r="J415" s="5"/>
      <c r="K415" s="5"/>
      <c r="L415" s="6"/>
      <c r="M415" s="6"/>
      <c r="N415" s="6"/>
      <c r="O415" s="6"/>
      <c r="P415" s="7"/>
      <c r="Q415" s="7"/>
      <c r="R415" s="7"/>
      <c r="S415" s="7"/>
      <c r="T415" s="7"/>
      <c r="U415" s="7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9"/>
      <c r="AK415" s="9"/>
      <c r="AL415" s="9"/>
      <c r="AM415" s="9"/>
    </row>
    <row r="416" spans="10:39" ht="14.25" customHeight="1" x14ac:dyDescent="0.35">
      <c r="J416" s="5"/>
      <c r="K416" s="5"/>
      <c r="L416" s="6"/>
      <c r="M416" s="6"/>
      <c r="N416" s="6"/>
      <c r="O416" s="6"/>
      <c r="P416" s="7"/>
      <c r="Q416" s="7"/>
      <c r="R416" s="7"/>
      <c r="S416" s="7"/>
      <c r="T416" s="7"/>
      <c r="U416" s="7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9"/>
      <c r="AK416" s="9"/>
      <c r="AL416" s="9"/>
      <c r="AM416" s="9"/>
    </row>
    <row r="417" spans="10:39" ht="14.25" customHeight="1" x14ac:dyDescent="0.35">
      <c r="J417" s="5"/>
      <c r="K417" s="5"/>
      <c r="L417" s="6"/>
      <c r="M417" s="6"/>
      <c r="N417" s="6"/>
      <c r="O417" s="6"/>
      <c r="P417" s="7"/>
      <c r="Q417" s="7"/>
      <c r="R417" s="7"/>
      <c r="S417" s="7"/>
      <c r="T417" s="7"/>
      <c r="U417" s="7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9"/>
      <c r="AK417" s="9"/>
      <c r="AL417" s="9"/>
      <c r="AM417" s="9"/>
    </row>
    <row r="418" spans="10:39" ht="14.25" customHeight="1" x14ac:dyDescent="0.35">
      <c r="J418" s="5"/>
      <c r="K418" s="5"/>
      <c r="L418" s="6"/>
      <c r="M418" s="6"/>
      <c r="N418" s="6"/>
      <c r="O418" s="6"/>
      <c r="P418" s="7"/>
      <c r="Q418" s="7"/>
      <c r="R418" s="7"/>
      <c r="S418" s="7"/>
      <c r="T418" s="7"/>
      <c r="U418" s="7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9"/>
      <c r="AK418" s="9"/>
      <c r="AL418" s="9"/>
      <c r="AM418" s="9"/>
    </row>
    <row r="419" spans="10:39" ht="14.25" customHeight="1" x14ac:dyDescent="0.35">
      <c r="J419" s="5"/>
      <c r="K419" s="5"/>
      <c r="L419" s="6"/>
      <c r="M419" s="6"/>
      <c r="N419" s="6"/>
      <c r="O419" s="6"/>
      <c r="P419" s="7"/>
      <c r="Q419" s="7"/>
      <c r="R419" s="7"/>
      <c r="S419" s="7"/>
      <c r="T419" s="7"/>
      <c r="U419" s="7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9"/>
      <c r="AK419" s="9"/>
      <c r="AL419" s="9"/>
      <c r="AM419" s="9"/>
    </row>
    <row r="420" spans="10:39" ht="14.25" customHeight="1" x14ac:dyDescent="0.35">
      <c r="J420" s="5"/>
      <c r="K420" s="5"/>
      <c r="L420" s="6"/>
      <c r="M420" s="6"/>
      <c r="N420" s="6"/>
      <c r="O420" s="6"/>
      <c r="P420" s="7"/>
      <c r="Q420" s="7"/>
      <c r="R420" s="7"/>
      <c r="S420" s="7"/>
      <c r="T420" s="7"/>
      <c r="U420" s="7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9"/>
      <c r="AK420" s="9"/>
      <c r="AL420" s="9"/>
      <c r="AM420" s="9"/>
    </row>
    <row r="421" spans="10:39" ht="14.25" customHeight="1" x14ac:dyDescent="0.35">
      <c r="J421" s="5"/>
      <c r="K421" s="5"/>
      <c r="L421" s="6"/>
      <c r="M421" s="6"/>
      <c r="N421" s="6"/>
      <c r="O421" s="6"/>
      <c r="P421" s="7"/>
      <c r="Q421" s="7"/>
      <c r="R421" s="7"/>
      <c r="S421" s="7"/>
      <c r="T421" s="7"/>
      <c r="U421" s="7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9"/>
      <c r="AK421" s="9"/>
      <c r="AL421" s="9"/>
      <c r="AM421" s="9"/>
    </row>
    <row r="422" spans="10:39" ht="14.25" customHeight="1" x14ac:dyDescent="0.35">
      <c r="J422" s="5"/>
      <c r="K422" s="5"/>
      <c r="L422" s="6"/>
      <c r="M422" s="6"/>
      <c r="N422" s="6"/>
      <c r="O422" s="6"/>
      <c r="P422" s="7"/>
      <c r="Q422" s="7"/>
      <c r="R422" s="7"/>
      <c r="S422" s="7"/>
      <c r="T422" s="7"/>
      <c r="U422" s="7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9"/>
      <c r="AK422" s="9"/>
      <c r="AL422" s="9"/>
      <c r="AM422" s="9"/>
    </row>
    <row r="423" spans="10:39" ht="14.25" customHeight="1" x14ac:dyDescent="0.35">
      <c r="J423" s="5"/>
      <c r="K423" s="5"/>
      <c r="L423" s="6"/>
      <c r="M423" s="6"/>
      <c r="N423" s="6"/>
      <c r="O423" s="6"/>
      <c r="P423" s="7"/>
      <c r="Q423" s="7"/>
      <c r="R423" s="7"/>
      <c r="S423" s="7"/>
      <c r="T423" s="7"/>
      <c r="U423" s="7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9"/>
      <c r="AK423" s="9"/>
      <c r="AL423" s="9"/>
      <c r="AM423" s="9"/>
    </row>
    <row r="424" spans="10:39" ht="14.25" customHeight="1" x14ac:dyDescent="0.35">
      <c r="J424" s="5"/>
      <c r="K424" s="5"/>
      <c r="L424" s="6"/>
      <c r="M424" s="6"/>
      <c r="N424" s="6"/>
      <c r="O424" s="6"/>
      <c r="P424" s="7"/>
      <c r="Q424" s="7"/>
      <c r="R424" s="7"/>
      <c r="S424" s="7"/>
      <c r="T424" s="7"/>
      <c r="U424" s="7"/>
      <c r="V424" s="8"/>
      <c r="W424" s="8"/>
      <c r="X424" s="8"/>
      <c r="Y424" s="8" t="s">
        <v>51</v>
      </c>
      <c r="Z424" s="8" t="s">
        <v>51</v>
      </c>
      <c r="AA424" s="8"/>
      <c r="AB424" s="8"/>
      <c r="AC424" s="8"/>
      <c r="AD424" s="8"/>
      <c r="AE424" s="8"/>
      <c r="AF424" s="8"/>
      <c r="AG424" s="8"/>
      <c r="AH424" s="8"/>
      <c r="AI424" s="8"/>
      <c r="AJ424" s="9"/>
      <c r="AK424" s="9"/>
      <c r="AL424" s="9"/>
      <c r="AM424" s="9"/>
    </row>
    <row r="425" spans="10:39" ht="14.25" customHeight="1" x14ac:dyDescent="0.35">
      <c r="J425" s="5"/>
      <c r="K425" s="5"/>
      <c r="L425" s="6"/>
      <c r="M425" s="6"/>
      <c r="N425" s="6"/>
      <c r="O425" s="6"/>
      <c r="P425" s="7"/>
      <c r="Q425" s="7"/>
      <c r="R425" s="7"/>
      <c r="S425" s="7"/>
      <c r="T425" s="7"/>
      <c r="U425" s="7"/>
      <c r="V425" s="8"/>
      <c r="W425" s="8"/>
      <c r="X425" s="8"/>
      <c r="Y425" s="8" t="b">
        <v>1</v>
      </c>
      <c r="Z425" s="8" t="b">
        <v>1</v>
      </c>
      <c r="AA425" s="8" t="b">
        <v>0</v>
      </c>
      <c r="AB425" s="8" t="b">
        <v>0</v>
      </c>
      <c r="AC425" s="8" t="b">
        <v>0</v>
      </c>
      <c r="AD425" s="8" t="b">
        <v>0</v>
      </c>
      <c r="AE425" s="8" t="b">
        <v>0</v>
      </c>
      <c r="AF425" s="8" t="b">
        <v>0</v>
      </c>
      <c r="AG425" s="8" t="b">
        <v>0</v>
      </c>
      <c r="AH425" s="8" t="b">
        <v>0</v>
      </c>
      <c r="AI425" s="8" t="b">
        <v>0</v>
      </c>
      <c r="AJ425" s="9" t="b">
        <v>0</v>
      </c>
      <c r="AK425" s="9" t="b">
        <v>0</v>
      </c>
      <c r="AL425" s="9" t="b">
        <v>0</v>
      </c>
      <c r="AM425" s="9" t="b">
        <v>0</v>
      </c>
    </row>
    <row r="426" spans="10:39" ht="14.25" customHeight="1" x14ac:dyDescent="0.35">
      <c r="J426" s="5"/>
      <c r="K426" s="5"/>
      <c r="L426" s="6"/>
      <c r="M426" s="6"/>
      <c r="N426" s="6"/>
      <c r="O426" s="6"/>
      <c r="P426" s="7"/>
      <c r="Q426" s="7"/>
      <c r="R426" s="7"/>
      <c r="S426" s="7"/>
      <c r="T426" s="7"/>
      <c r="U426" s="7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9"/>
      <c r="AK426" s="9"/>
      <c r="AL426" s="9"/>
      <c r="AM426" s="9"/>
    </row>
    <row r="427" spans="10:39" ht="14.25" customHeight="1" x14ac:dyDescent="0.35">
      <c r="J427" s="5"/>
      <c r="K427" s="5"/>
      <c r="L427" s="6"/>
      <c r="M427" s="6"/>
      <c r="N427" s="6"/>
      <c r="O427" s="6"/>
      <c r="P427" s="7"/>
      <c r="Q427" s="7"/>
      <c r="R427" s="7"/>
      <c r="S427" s="7"/>
      <c r="T427" s="7"/>
      <c r="U427" s="7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9"/>
      <c r="AK427" s="9"/>
      <c r="AL427" s="9"/>
      <c r="AM427" s="9"/>
    </row>
    <row r="428" spans="10:39" ht="14.25" customHeight="1" x14ac:dyDescent="0.35">
      <c r="J428" s="5"/>
      <c r="K428" s="5"/>
      <c r="L428" s="6"/>
      <c r="M428" s="6"/>
      <c r="N428" s="6"/>
      <c r="O428" s="6"/>
      <c r="P428" s="7"/>
      <c r="Q428" s="7"/>
      <c r="R428" s="7"/>
      <c r="S428" s="7"/>
      <c r="T428" s="7"/>
      <c r="U428" s="7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9"/>
      <c r="AK428" s="9"/>
      <c r="AL428" s="9"/>
      <c r="AM428" s="9"/>
    </row>
    <row r="429" spans="10:39" ht="14.25" customHeight="1" x14ac:dyDescent="0.35">
      <c r="J429" s="5"/>
      <c r="K429" s="5"/>
      <c r="L429" s="6"/>
      <c r="M429" s="6"/>
      <c r="N429" s="6"/>
      <c r="O429" s="6"/>
      <c r="P429" s="7"/>
      <c r="Q429" s="7"/>
      <c r="R429" s="7"/>
      <c r="S429" s="7"/>
      <c r="T429" s="7"/>
      <c r="U429" s="7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9"/>
      <c r="AK429" s="9"/>
      <c r="AL429" s="9"/>
      <c r="AM429" s="9"/>
    </row>
    <row r="430" spans="10:39" ht="14.25" customHeight="1" x14ac:dyDescent="0.35">
      <c r="J430" s="5"/>
      <c r="K430" s="5"/>
      <c r="L430" s="6"/>
      <c r="M430" s="6"/>
      <c r="N430" s="6"/>
      <c r="O430" s="6"/>
      <c r="P430" s="7"/>
      <c r="Q430" s="7"/>
      <c r="R430" s="7"/>
      <c r="S430" s="7"/>
      <c r="T430" s="7"/>
      <c r="U430" s="7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9"/>
      <c r="AK430" s="9"/>
      <c r="AL430" s="9"/>
      <c r="AM430" s="9"/>
    </row>
    <row r="431" spans="10:39" ht="14.25" customHeight="1" x14ac:dyDescent="0.35">
      <c r="J431" s="5"/>
      <c r="K431" s="5"/>
      <c r="L431" s="6"/>
      <c r="M431" s="6"/>
      <c r="N431" s="6"/>
      <c r="O431" s="6"/>
      <c r="P431" s="7"/>
      <c r="Q431" s="7"/>
      <c r="R431" s="7"/>
      <c r="S431" s="7"/>
      <c r="T431" s="7"/>
      <c r="U431" s="7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9"/>
      <c r="AK431" s="9"/>
      <c r="AL431" s="9"/>
      <c r="AM431" s="9"/>
    </row>
    <row r="432" spans="10:39" ht="14.25" customHeight="1" x14ac:dyDescent="0.35">
      <c r="J432" s="5"/>
      <c r="K432" s="5"/>
      <c r="L432" s="6"/>
      <c r="M432" s="6"/>
      <c r="N432" s="6"/>
      <c r="O432" s="6"/>
      <c r="P432" s="7"/>
      <c r="Q432" s="7"/>
      <c r="R432" s="7"/>
      <c r="S432" s="7"/>
      <c r="T432" s="7"/>
      <c r="U432" s="7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9"/>
      <c r="AK432" s="9"/>
      <c r="AL432" s="9"/>
      <c r="AM432" s="9"/>
    </row>
    <row r="433" spans="10:39" ht="14.25" customHeight="1" x14ac:dyDescent="0.35">
      <c r="J433" s="5"/>
      <c r="K433" s="5"/>
      <c r="L433" s="6"/>
      <c r="M433" s="6"/>
      <c r="N433" s="6"/>
      <c r="O433" s="6"/>
      <c r="P433" s="7"/>
      <c r="Q433" s="7"/>
      <c r="R433" s="7"/>
      <c r="S433" s="7"/>
      <c r="T433" s="7"/>
      <c r="U433" s="7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9"/>
      <c r="AK433" s="9"/>
      <c r="AL433" s="9"/>
      <c r="AM433" s="9"/>
    </row>
    <row r="434" spans="10:39" ht="14.25" customHeight="1" x14ac:dyDescent="0.35">
      <c r="J434" s="5"/>
      <c r="K434" s="5"/>
      <c r="L434" s="6"/>
      <c r="M434" s="6"/>
      <c r="N434" s="6"/>
      <c r="O434" s="6"/>
      <c r="P434" s="7"/>
      <c r="Q434" s="7"/>
      <c r="R434" s="7"/>
      <c r="S434" s="7"/>
      <c r="T434" s="7"/>
      <c r="U434" s="7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9"/>
      <c r="AK434" s="9"/>
      <c r="AL434" s="9"/>
      <c r="AM434" s="9"/>
    </row>
    <row r="435" spans="10:39" ht="14.25" customHeight="1" x14ac:dyDescent="0.35">
      <c r="J435" s="5"/>
      <c r="K435" s="5"/>
      <c r="L435" s="6"/>
      <c r="M435" s="6"/>
      <c r="N435" s="6"/>
      <c r="O435" s="6"/>
      <c r="P435" s="7"/>
      <c r="Q435" s="7"/>
      <c r="R435" s="7"/>
      <c r="S435" s="7"/>
      <c r="T435" s="7"/>
      <c r="U435" s="7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9"/>
      <c r="AK435" s="9"/>
      <c r="AL435" s="9"/>
      <c r="AM435" s="9"/>
    </row>
    <row r="436" spans="10:39" ht="14.25" customHeight="1" x14ac:dyDescent="0.35">
      <c r="J436" s="5"/>
      <c r="K436" s="5"/>
      <c r="L436" s="6"/>
      <c r="M436" s="6"/>
      <c r="N436" s="6"/>
      <c r="O436" s="6"/>
      <c r="P436" s="7"/>
      <c r="Q436" s="7"/>
      <c r="R436" s="7"/>
      <c r="S436" s="7"/>
      <c r="T436" s="7"/>
      <c r="U436" s="7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9"/>
      <c r="AK436" s="9"/>
      <c r="AL436" s="9"/>
      <c r="AM436" s="9"/>
    </row>
    <row r="437" spans="10:39" ht="14.25" customHeight="1" x14ac:dyDescent="0.35">
      <c r="J437" s="5"/>
      <c r="K437" s="5"/>
      <c r="L437" s="6"/>
      <c r="M437" s="6"/>
      <c r="N437" s="6"/>
      <c r="O437" s="6"/>
      <c r="P437" s="7"/>
      <c r="Q437" s="7"/>
      <c r="R437" s="7"/>
      <c r="S437" s="7"/>
      <c r="T437" s="7"/>
      <c r="U437" s="7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9"/>
      <c r="AK437" s="9"/>
      <c r="AL437" s="9"/>
      <c r="AM437" s="9"/>
    </row>
    <row r="438" spans="10:39" ht="14.25" customHeight="1" x14ac:dyDescent="0.35">
      <c r="J438" s="5"/>
      <c r="K438" s="5"/>
      <c r="L438" s="6"/>
      <c r="M438" s="6"/>
      <c r="N438" s="6"/>
      <c r="O438" s="6"/>
      <c r="P438" s="7"/>
      <c r="Q438" s="7"/>
      <c r="R438" s="7"/>
      <c r="S438" s="7"/>
      <c r="T438" s="7"/>
      <c r="U438" s="7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9"/>
      <c r="AK438" s="9"/>
      <c r="AL438" s="9"/>
      <c r="AM438" s="9"/>
    </row>
    <row r="439" spans="10:39" ht="14.25" customHeight="1" x14ac:dyDescent="0.35">
      <c r="J439" s="5"/>
      <c r="K439" s="5"/>
      <c r="L439" s="6"/>
      <c r="M439" s="6"/>
      <c r="N439" s="6"/>
      <c r="O439" s="6"/>
      <c r="P439" s="7"/>
      <c r="Q439" s="7"/>
      <c r="R439" s="7"/>
      <c r="S439" s="7"/>
      <c r="T439" s="7"/>
      <c r="U439" s="7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9"/>
      <c r="AK439" s="9"/>
      <c r="AL439" s="9"/>
      <c r="AM439" s="9"/>
    </row>
    <row r="440" spans="10:39" ht="14.25" customHeight="1" x14ac:dyDescent="0.35">
      <c r="J440" s="5"/>
      <c r="K440" s="5"/>
      <c r="L440" s="6"/>
      <c r="M440" s="6"/>
      <c r="N440" s="6"/>
      <c r="O440" s="6"/>
      <c r="P440" s="7"/>
      <c r="Q440" s="7"/>
      <c r="R440" s="7"/>
      <c r="S440" s="7"/>
      <c r="T440" s="7"/>
      <c r="U440" s="7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9"/>
      <c r="AK440" s="9"/>
      <c r="AL440" s="9"/>
      <c r="AM440" s="9"/>
    </row>
    <row r="441" spans="10:39" ht="14.25" customHeight="1" x14ac:dyDescent="0.35">
      <c r="J441" s="5"/>
      <c r="K441" s="5"/>
      <c r="L441" s="6"/>
      <c r="M441" s="6"/>
      <c r="N441" s="6"/>
      <c r="O441" s="6"/>
      <c r="P441" s="7"/>
      <c r="Q441" s="7"/>
      <c r="R441" s="7"/>
      <c r="S441" s="7"/>
      <c r="T441" s="7"/>
      <c r="U441" s="7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9"/>
      <c r="AK441" s="9"/>
      <c r="AL441" s="9"/>
      <c r="AM441" s="9"/>
    </row>
    <row r="442" spans="10:39" ht="14.25" customHeight="1" x14ac:dyDescent="0.35">
      <c r="J442" s="5"/>
      <c r="K442" s="5"/>
      <c r="L442" s="6"/>
      <c r="M442" s="6"/>
      <c r="N442" s="6"/>
      <c r="O442" s="6"/>
      <c r="P442" s="7"/>
      <c r="Q442" s="7"/>
      <c r="R442" s="7"/>
      <c r="S442" s="7"/>
      <c r="T442" s="7"/>
      <c r="U442" s="7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9"/>
      <c r="AK442" s="9"/>
      <c r="AL442" s="9"/>
      <c r="AM442" s="9"/>
    </row>
    <row r="443" spans="10:39" ht="14.25" customHeight="1" x14ac:dyDescent="0.35">
      <c r="J443" s="5"/>
      <c r="K443" s="5"/>
      <c r="L443" s="6"/>
      <c r="M443" s="6"/>
      <c r="N443" s="6"/>
      <c r="O443" s="6"/>
      <c r="P443" s="7"/>
      <c r="Q443" s="7"/>
      <c r="R443" s="7"/>
      <c r="S443" s="7"/>
      <c r="T443" s="7"/>
      <c r="U443" s="7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9"/>
      <c r="AK443" s="9"/>
      <c r="AL443" s="9"/>
      <c r="AM443" s="9"/>
    </row>
    <row r="444" spans="10:39" ht="14.25" customHeight="1" x14ac:dyDescent="0.35">
      <c r="J444" s="5"/>
      <c r="K444" s="5"/>
      <c r="L444" s="6"/>
      <c r="M444" s="6"/>
      <c r="N444" s="6"/>
      <c r="O444" s="6"/>
      <c r="P444" s="7"/>
      <c r="Q444" s="7"/>
      <c r="R444" s="7"/>
      <c r="S444" s="7"/>
      <c r="T444" s="7"/>
      <c r="U444" s="7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9"/>
      <c r="AK444" s="9"/>
      <c r="AL444" s="9"/>
      <c r="AM444" s="9"/>
    </row>
    <row r="445" spans="10:39" ht="14.25" customHeight="1" x14ac:dyDescent="0.35">
      <c r="J445" s="5"/>
      <c r="K445" s="5"/>
      <c r="L445" s="6"/>
      <c r="M445" s="6"/>
      <c r="N445" s="6"/>
      <c r="O445" s="6"/>
      <c r="P445" s="7"/>
      <c r="Q445" s="7"/>
      <c r="R445" s="7"/>
      <c r="S445" s="7"/>
      <c r="T445" s="7"/>
      <c r="U445" s="7"/>
      <c r="V445" s="8"/>
      <c r="W445" s="8"/>
      <c r="X445" s="8"/>
      <c r="Y445" s="8" t="s">
        <v>51</v>
      </c>
      <c r="Z445" s="8" t="s">
        <v>51</v>
      </c>
      <c r="AA445" s="8"/>
      <c r="AB445" s="8"/>
      <c r="AC445" s="8"/>
      <c r="AD445" s="8"/>
      <c r="AE445" s="8"/>
      <c r="AF445" s="8"/>
      <c r="AG445" s="8"/>
      <c r="AH445" s="8"/>
      <c r="AI445" s="8"/>
      <c r="AJ445" s="9"/>
      <c r="AK445" s="9"/>
      <c r="AL445" s="9"/>
      <c r="AM445" s="9"/>
    </row>
    <row r="446" spans="10:39" ht="14.25" customHeight="1" x14ac:dyDescent="0.35">
      <c r="J446" s="5"/>
      <c r="K446" s="5"/>
      <c r="L446" s="6"/>
      <c r="M446" s="6"/>
      <c r="N446" s="6"/>
      <c r="O446" s="6"/>
      <c r="P446" s="7"/>
      <c r="Q446" s="7"/>
      <c r="R446" s="7"/>
      <c r="S446" s="7"/>
      <c r="T446" s="7"/>
      <c r="U446" s="7"/>
      <c r="V446" s="8"/>
      <c r="W446" s="8"/>
      <c r="X446" s="8"/>
      <c r="Y446" s="8" t="b">
        <v>1</v>
      </c>
      <c r="Z446" s="8" t="b">
        <v>1</v>
      </c>
      <c r="AA446" s="8" t="b">
        <v>0</v>
      </c>
      <c r="AB446" s="8" t="b">
        <v>0</v>
      </c>
      <c r="AC446" s="8" t="b">
        <v>0</v>
      </c>
      <c r="AD446" s="8" t="b">
        <v>0</v>
      </c>
      <c r="AE446" s="8" t="b">
        <v>0</v>
      </c>
      <c r="AF446" s="8" t="b">
        <v>0</v>
      </c>
      <c r="AG446" s="8" t="b">
        <v>0</v>
      </c>
      <c r="AH446" s="8" t="b">
        <v>0</v>
      </c>
      <c r="AI446" s="8" t="b">
        <v>0</v>
      </c>
      <c r="AJ446" s="9" t="b">
        <v>0</v>
      </c>
      <c r="AK446" s="9" t="b">
        <v>0</v>
      </c>
      <c r="AL446" s="9" t="b">
        <v>0</v>
      </c>
      <c r="AM446" s="9" t="b">
        <v>0</v>
      </c>
    </row>
    <row r="447" spans="10:39" ht="14.25" customHeight="1" x14ac:dyDescent="0.35">
      <c r="J447" s="5"/>
      <c r="K447" s="5"/>
      <c r="L447" s="6"/>
      <c r="M447" s="6"/>
      <c r="N447" s="6"/>
      <c r="O447" s="6"/>
      <c r="P447" s="7"/>
      <c r="Q447" s="7"/>
      <c r="R447" s="7"/>
      <c r="S447" s="7"/>
      <c r="T447" s="7"/>
      <c r="U447" s="7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9"/>
      <c r="AK447" s="9"/>
      <c r="AL447" s="9"/>
      <c r="AM447" s="9"/>
    </row>
    <row r="448" spans="10:39" ht="14.25" customHeight="1" x14ac:dyDescent="0.35">
      <c r="J448" s="5"/>
      <c r="K448" s="5"/>
      <c r="L448" s="6"/>
      <c r="M448" s="6"/>
      <c r="N448" s="6"/>
      <c r="O448" s="6"/>
      <c r="P448" s="7"/>
      <c r="Q448" s="7"/>
      <c r="R448" s="7"/>
      <c r="S448" s="7"/>
      <c r="T448" s="7"/>
      <c r="U448" s="7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9"/>
      <c r="AK448" s="9"/>
      <c r="AL448" s="9"/>
      <c r="AM448" s="9"/>
    </row>
    <row r="449" spans="10:39" ht="14.25" customHeight="1" x14ac:dyDescent="0.35">
      <c r="J449" s="5"/>
      <c r="K449" s="5"/>
      <c r="L449" s="6"/>
      <c r="M449" s="6"/>
      <c r="N449" s="6"/>
      <c r="O449" s="6"/>
      <c r="P449" s="7"/>
      <c r="Q449" s="7"/>
      <c r="R449" s="7"/>
      <c r="S449" s="7"/>
      <c r="T449" s="7"/>
      <c r="U449" s="7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9"/>
      <c r="AK449" s="9"/>
      <c r="AL449" s="9"/>
      <c r="AM449" s="9"/>
    </row>
    <row r="450" spans="10:39" ht="14.25" customHeight="1" x14ac:dyDescent="0.35">
      <c r="J450" s="5"/>
      <c r="K450" s="5"/>
      <c r="L450" s="6"/>
      <c r="M450" s="6"/>
      <c r="N450" s="6"/>
      <c r="O450" s="6"/>
      <c r="P450" s="7"/>
      <c r="Q450" s="7"/>
      <c r="R450" s="7"/>
      <c r="S450" s="7"/>
      <c r="T450" s="7"/>
      <c r="U450" s="7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9"/>
      <c r="AK450" s="9"/>
      <c r="AL450" s="9"/>
      <c r="AM450" s="9"/>
    </row>
    <row r="451" spans="10:39" ht="14.25" customHeight="1" x14ac:dyDescent="0.35">
      <c r="J451" s="5"/>
      <c r="K451" s="5"/>
      <c r="L451" s="6"/>
      <c r="M451" s="6"/>
      <c r="N451" s="6"/>
      <c r="O451" s="6"/>
      <c r="P451" s="7"/>
      <c r="Q451" s="7"/>
      <c r="R451" s="7"/>
      <c r="S451" s="7"/>
      <c r="T451" s="7"/>
      <c r="U451" s="7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9"/>
      <c r="AK451" s="9"/>
      <c r="AL451" s="9"/>
      <c r="AM451" s="9"/>
    </row>
    <row r="452" spans="10:39" ht="14.25" customHeight="1" x14ac:dyDescent="0.35">
      <c r="J452" s="5"/>
      <c r="K452" s="5"/>
      <c r="L452" s="6"/>
      <c r="M452" s="6"/>
      <c r="N452" s="6"/>
      <c r="O452" s="6"/>
      <c r="P452" s="7"/>
      <c r="Q452" s="7"/>
      <c r="R452" s="7"/>
      <c r="S452" s="7"/>
      <c r="T452" s="7"/>
      <c r="U452" s="7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9"/>
      <c r="AK452" s="9"/>
      <c r="AL452" s="9"/>
      <c r="AM452" s="9"/>
    </row>
    <row r="453" spans="10:39" ht="14.25" customHeight="1" x14ac:dyDescent="0.35">
      <c r="J453" s="5"/>
      <c r="K453" s="5"/>
      <c r="L453" s="6"/>
      <c r="M453" s="6"/>
      <c r="N453" s="6"/>
      <c r="O453" s="6"/>
      <c r="P453" s="7"/>
      <c r="Q453" s="7"/>
      <c r="R453" s="7"/>
      <c r="S453" s="7"/>
      <c r="T453" s="7"/>
      <c r="U453" s="7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9"/>
      <c r="AK453" s="9"/>
      <c r="AL453" s="9"/>
      <c r="AM453" s="9"/>
    </row>
    <row r="454" spans="10:39" ht="14.25" customHeight="1" x14ac:dyDescent="0.35">
      <c r="J454" s="5"/>
      <c r="K454" s="5"/>
      <c r="L454" s="6"/>
      <c r="M454" s="6"/>
      <c r="N454" s="6"/>
      <c r="O454" s="6"/>
      <c r="P454" s="7"/>
      <c r="Q454" s="7"/>
      <c r="R454" s="7"/>
      <c r="S454" s="7"/>
      <c r="T454" s="7"/>
      <c r="U454" s="7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9"/>
      <c r="AK454" s="9"/>
      <c r="AL454" s="9"/>
      <c r="AM454" s="9"/>
    </row>
    <row r="455" spans="10:39" ht="14.25" customHeight="1" x14ac:dyDescent="0.35">
      <c r="J455" s="5"/>
      <c r="K455" s="5"/>
      <c r="L455" s="6"/>
      <c r="M455" s="6"/>
      <c r="N455" s="6"/>
      <c r="O455" s="6"/>
      <c r="P455" s="7"/>
      <c r="Q455" s="7"/>
      <c r="R455" s="7"/>
      <c r="S455" s="7"/>
      <c r="T455" s="7"/>
      <c r="U455" s="7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9"/>
      <c r="AK455" s="9"/>
      <c r="AL455" s="9"/>
      <c r="AM455" s="9"/>
    </row>
    <row r="456" spans="10:39" ht="14.25" customHeight="1" x14ac:dyDescent="0.35">
      <c r="J456" s="5"/>
      <c r="K456" s="5"/>
      <c r="L456" s="6"/>
      <c r="M456" s="6"/>
      <c r="N456" s="6"/>
      <c r="O456" s="6"/>
      <c r="P456" s="7"/>
      <c r="Q456" s="7"/>
      <c r="R456" s="7"/>
      <c r="S456" s="7"/>
      <c r="T456" s="7"/>
      <c r="U456" s="7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9"/>
      <c r="AK456" s="9"/>
      <c r="AL456" s="9"/>
      <c r="AM456" s="9"/>
    </row>
    <row r="457" spans="10:39" ht="14.25" customHeight="1" x14ac:dyDescent="0.35">
      <c r="J457" s="5"/>
      <c r="K457" s="5"/>
      <c r="L457" s="6"/>
      <c r="M457" s="6"/>
      <c r="N457" s="6"/>
      <c r="O457" s="6"/>
      <c r="P457" s="7"/>
      <c r="Q457" s="7"/>
      <c r="R457" s="7"/>
      <c r="S457" s="7"/>
      <c r="T457" s="7"/>
      <c r="U457" s="7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9"/>
      <c r="AK457" s="9"/>
      <c r="AL457" s="9"/>
      <c r="AM457" s="9"/>
    </row>
    <row r="458" spans="10:39" ht="14.25" customHeight="1" x14ac:dyDescent="0.35">
      <c r="J458" s="5"/>
      <c r="K458" s="5"/>
      <c r="L458" s="6"/>
      <c r="M458" s="6"/>
      <c r="N458" s="6"/>
      <c r="O458" s="6"/>
      <c r="P458" s="7"/>
      <c r="Q458" s="7"/>
      <c r="R458" s="7"/>
      <c r="S458" s="7"/>
      <c r="T458" s="7"/>
      <c r="U458" s="7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9"/>
      <c r="AK458" s="9"/>
      <c r="AL458" s="9"/>
      <c r="AM458" s="9"/>
    </row>
    <row r="459" spans="10:39" ht="14.25" customHeight="1" x14ac:dyDescent="0.35">
      <c r="J459" s="5"/>
      <c r="K459" s="5"/>
      <c r="L459" s="6"/>
      <c r="M459" s="6"/>
      <c r="N459" s="6"/>
      <c r="O459" s="6"/>
      <c r="P459" s="7"/>
      <c r="Q459" s="7"/>
      <c r="R459" s="7"/>
      <c r="S459" s="7"/>
      <c r="T459" s="7"/>
      <c r="U459" s="7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9"/>
      <c r="AK459" s="9"/>
      <c r="AL459" s="9"/>
      <c r="AM459" s="9"/>
    </row>
    <row r="460" spans="10:39" ht="14.25" customHeight="1" x14ac:dyDescent="0.35">
      <c r="J460" s="5"/>
      <c r="K460" s="5"/>
      <c r="L460" s="6"/>
      <c r="M460" s="6"/>
      <c r="N460" s="6"/>
      <c r="O460" s="6"/>
      <c r="P460" s="7"/>
      <c r="Q460" s="7"/>
      <c r="R460" s="7"/>
      <c r="S460" s="7"/>
      <c r="T460" s="7"/>
      <c r="U460" s="7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9"/>
      <c r="AK460" s="9"/>
      <c r="AL460" s="9"/>
      <c r="AM460" s="9"/>
    </row>
    <row r="461" spans="10:39" ht="14.25" customHeight="1" x14ac:dyDescent="0.35">
      <c r="J461" s="5"/>
      <c r="K461" s="5"/>
      <c r="L461" s="6"/>
      <c r="M461" s="6"/>
      <c r="N461" s="6"/>
      <c r="O461" s="6"/>
      <c r="P461" s="7"/>
      <c r="Q461" s="7"/>
      <c r="R461" s="7"/>
      <c r="S461" s="7"/>
      <c r="T461" s="7"/>
      <c r="U461" s="7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9"/>
      <c r="AK461" s="9"/>
      <c r="AL461" s="9"/>
      <c r="AM461" s="9"/>
    </row>
    <row r="462" spans="10:39" ht="14.25" customHeight="1" x14ac:dyDescent="0.35">
      <c r="J462" s="5"/>
      <c r="K462" s="5"/>
      <c r="L462" s="6"/>
      <c r="M462" s="6"/>
      <c r="N462" s="6"/>
      <c r="O462" s="6"/>
      <c r="P462" s="7"/>
      <c r="Q462" s="7"/>
      <c r="R462" s="7"/>
      <c r="S462" s="7"/>
      <c r="T462" s="7"/>
      <c r="U462" s="7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9"/>
      <c r="AK462" s="9"/>
      <c r="AL462" s="9"/>
      <c r="AM462" s="9"/>
    </row>
    <row r="463" spans="10:39" ht="14.25" customHeight="1" x14ac:dyDescent="0.35">
      <c r="J463" s="5"/>
      <c r="K463" s="5"/>
      <c r="L463" s="6"/>
      <c r="M463" s="6"/>
      <c r="N463" s="6"/>
      <c r="O463" s="6"/>
      <c r="P463" s="7"/>
      <c r="Q463" s="7"/>
      <c r="R463" s="7"/>
      <c r="S463" s="7"/>
      <c r="T463" s="7"/>
      <c r="U463" s="7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9"/>
      <c r="AK463" s="9"/>
      <c r="AL463" s="9"/>
      <c r="AM463" s="9"/>
    </row>
    <row r="464" spans="10:39" ht="14.25" customHeight="1" x14ac:dyDescent="0.35">
      <c r="J464" s="5"/>
      <c r="K464" s="5"/>
      <c r="L464" s="6"/>
      <c r="M464" s="6"/>
      <c r="N464" s="6"/>
      <c r="O464" s="6"/>
      <c r="P464" s="7"/>
      <c r="Q464" s="7"/>
      <c r="R464" s="7"/>
      <c r="S464" s="7"/>
      <c r="T464" s="7"/>
      <c r="U464" s="7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9"/>
      <c r="AK464" s="9"/>
      <c r="AL464" s="9"/>
      <c r="AM464" s="9"/>
    </row>
    <row r="465" spans="10:39" ht="14.25" customHeight="1" x14ac:dyDescent="0.35">
      <c r="J465" s="5"/>
      <c r="K465" s="5"/>
      <c r="L465" s="6"/>
      <c r="M465" s="6"/>
      <c r="N465" s="6"/>
      <c r="O465" s="6"/>
      <c r="P465" s="7"/>
      <c r="Q465" s="7"/>
      <c r="R465" s="7"/>
      <c r="S465" s="7"/>
      <c r="T465" s="7"/>
      <c r="U465" s="7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9"/>
      <c r="AK465" s="9"/>
      <c r="AL465" s="9"/>
      <c r="AM465" s="9"/>
    </row>
    <row r="466" spans="10:39" ht="14.25" customHeight="1" x14ac:dyDescent="0.35">
      <c r="J466" s="5"/>
      <c r="K466" s="5"/>
      <c r="L466" s="6"/>
      <c r="M466" s="6"/>
      <c r="N466" s="6"/>
      <c r="O466" s="6"/>
      <c r="P466" s="7"/>
      <c r="Q466" s="7"/>
      <c r="R466" s="7"/>
      <c r="S466" s="7"/>
      <c r="T466" s="7"/>
      <c r="U466" s="7"/>
      <c r="V466" s="8"/>
      <c r="W466" s="8"/>
      <c r="X466" s="8"/>
      <c r="Y466" s="8" t="s">
        <v>51</v>
      </c>
      <c r="Z466" s="8" t="s">
        <v>51</v>
      </c>
      <c r="AA466" s="8"/>
      <c r="AB466" s="8"/>
      <c r="AC466" s="8"/>
      <c r="AD466" s="8"/>
      <c r="AE466" s="8"/>
      <c r="AF466" s="8"/>
      <c r="AG466" s="8"/>
      <c r="AH466" s="8"/>
      <c r="AI466" s="8"/>
      <c r="AJ466" s="9"/>
      <c r="AK466" s="9"/>
      <c r="AL466" s="9"/>
      <c r="AM466" s="9"/>
    </row>
    <row r="467" spans="10:39" ht="14.25" customHeight="1" x14ac:dyDescent="0.35">
      <c r="J467" s="5"/>
      <c r="K467" s="5"/>
      <c r="L467" s="6"/>
      <c r="M467" s="6"/>
      <c r="N467" s="6"/>
      <c r="O467" s="6"/>
      <c r="P467" s="7"/>
      <c r="Q467" s="7"/>
      <c r="R467" s="7"/>
      <c r="S467" s="7"/>
      <c r="T467" s="7"/>
      <c r="U467" s="7"/>
      <c r="V467" s="8"/>
      <c r="W467" s="8"/>
      <c r="X467" s="8"/>
      <c r="Y467" s="8" t="b">
        <v>1</v>
      </c>
      <c r="Z467" s="8" t="b">
        <v>1</v>
      </c>
      <c r="AA467" s="8" t="b">
        <v>0</v>
      </c>
      <c r="AB467" s="8" t="b">
        <v>0</v>
      </c>
      <c r="AC467" s="8" t="b">
        <v>0</v>
      </c>
      <c r="AD467" s="8" t="b">
        <v>0</v>
      </c>
      <c r="AE467" s="8" t="b">
        <v>0</v>
      </c>
      <c r="AF467" s="8" t="b">
        <v>0</v>
      </c>
      <c r="AG467" s="8" t="b">
        <v>0</v>
      </c>
      <c r="AH467" s="8" t="b">
        <v>0</v>
      </c>
      <c r="AI467" s="8" t="b">
        <v>0</v>
      </c>
      <c r="AJ467" s="9" t="b">
        <v>0</v>
      </c>
      <c r="AK467" s="9" t="b">
        <v>0</v>
      </c>
      <c r="AL467" s="9" t="b">
        <v>0</v>
      </c>
      <c r="AM467" s="9" t="b">
        <v>0</v>
      </c>
    </row>
    <row r="468" spans="10:39" ht="14.25" customHeight="1" x14ac:dyDescent="0.35">
      <c r="J468" s="5"/>
      <c r="K468" s="5"/>
      <c r="L468" s="6"/>
      <c r="M468" s="6"/>
      <c r="N468" s="6"/>
      <c r="O468" s="6"/>
      <c r="P468" s="7"/>
      <c r="Q468" s="7"/>
      <c r="R468" s="7"/>
      <c r="S468" s="7"/>
      <c r="T468" s="7"/>
      <c r="U468" s="7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9"/>
      <c r="AK468" s="9"/>
      <c r="AL468" s="9"/>
      <c r="AM468" s="9"/>
    </row>
    <row r="469" spans="10:39" ht="14.25" customHeight="1" x14ac:dyDescent="0.35">
      <c r="J469" s="5"/>
      <c r="K469" s="5"/>
      <c r="L469" s="6"/>
      <c r="M469" s="6"/>
      <c r="N469" s="6"/>
      <c r="O469" s="6"/>
      <c r="P469" s="7"/>
      <c r="Q469" s="7"/>
      <c r="R469" s="7"/>
      <c r="S469" s="7"/>
      <c r="T469" s="7"/>
      <c r="U469" s="7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9"/>
      <c r="AK469" s="9"/>
      <c r="AL469" s="9"/>
      <c r="AM469" s="9"/>
    </row>
    <row r="470" spans="10:39" ht="14.25" customHeight="1" x14ac:dyDescent="0.35">
      <c r="J470" s="5"/>
      <c r="K470" s="5"/>
      <c r="L470" s="6"/>
      <c r="M470" s="6"/>
      <c r="N470" s="6"/>
      <c r="O470" s="6"/>
      <c r="P470" s="7"/>
      <c r="Q470" s="7"/>
      <c r="R470" s="7"/>
      <c r="S470" s="7"/>
      <c r="T470" s="7"/>
      <c r="U470" s="7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9"/>
      <c r="AK470" s="9"/>
      <c r="AL470" s="9"/>
      <c r="AM470" s="9"/>
    </row>
    <row r="471" spans="10:39" ht="14.25" customHeight="1" x14ac:dyDescent="0.35">
      <c r="J471" s="5"/>
      <c r="K471" s="5"/>
      <c r="L471" s="6"/>
      <c r="M471" s="6"/>
      <c r="N471" s="6"/>
      <c r="O471" s="6"/>
      <c r="P471" s="7"/>
      <c r="Q471" s="7"/>
      <c r="R471" s="7"/>
      <c r="S471" s="7"/>
      <c r="T471" s="7"/>
      <c r="U471" s="7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9"/>
      <c r="AK471" s="9"/>
      <c r="AL471" s="9"/>
      <c r="AM471" s="9"/>
    </row>
    <row r="472" spans="10:39" ht="14.25" customHeight="1" x14ac:dyDescent="0.35">
      <c r="J472" s="5"/>
      <c r="K472" s="5"/>
      <c r="L472" s="6"/>
      <c r="M472" s="6"/>
      <c r="N472" s="6"/>
      <c r="O472" s="6"/>
      <c r="P472" s="7"/>
      <c r="Q472" s="7"/>
      <c r="R472" s="7"/>
      <c r="S472" s="7"/>
      <c r="T472" s="7"/>
      <c r="U472" s="7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9"/>
      <c r="AK472" s="9"/>
      <c r="AL472" s="9"/>
      <c r="AM472" s="9"/>
    </row>
    <row r="473" spans="10:39" ht="14.25" customHeight="1" x14ac:dyDescent="0.35">
      <c r="J473" s="5"/>
      <c r="K473" s="5"/>
      <c r="L473" s="6"/>
      <c r="M473" s="6"/>
      <c r="N473" s="6"/>
      <c r="O473" s="6"/>
      <c r="P473" s="7"/>
      <c r="Q473" s="7"/>
      <c r="R473" s="7"/>
      <c r="S473" s="7"/>
      <c r="T473" s="7"/>
      <c r="U473" s="7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9"/>
      <c r="AK473" s="9"/>
      <c r="AL473" s="9"/>
      <c r="AM473" s="9"/>
    </row>
    <row r="474" spans="10:39" ht="14.25" customHeight="1" x14ac:dyDescent="0.35">
      <c r="J474" s="5"/>
      <c r="K474" s="5"/>
      <c r="L474" s="6"/>
      <c r="M474" s="6"/>
      <c r="N474" s="6"/>
      <c r="O474" s="6"/>
      <c r="P474" s="7"/>
      <c r="Q474" s="7"/>
      <c r="R474" s="7"/>
      <c r="S474" s="7"/>
      <c r="T474" s="7"/>
      <c r="U474" s="7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9"/>
      <c r="AK474" s="9"/>
      <c r="AL474" s="9"/>
      <c r="AM474" s="9"/>
    </row>
    <row r="475" spans="10:39" ht="14.25" customHeight="1" x14ac:dyDescent="0.35">
      <c r="J475" s="5"/>
      <c r="K475" s="5"/>
      <c r="L475" s="6"/>
      <c r="M475" s="6"/>
      <c r="N475" s="6"/>
      <c r="O475" s="6"/>
      <c r="P475" s="7"/>
      <c r="Q475" s="7"/>
      <c r="R475" s="7"/>
      <c r="S475" s="7"/>
      <c r="T475" s="7"/>
      <c r="U475" s="7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9"/>
      <c r="AK475" s="9"/>
      <c r="AL475" s="9"/>
      <c r="AM475" s="9"/>
    </row>
    <row r="476" spans="10:39" ht="14.25" customHeight="1" x14ac:dyDescent="0.35">
      <c r="J476" s="5"/>
      <c r="K476" s="5"/>
      <c r="L476" s="6"/>
      <c r="M476" s="6"/>
      <c r="N476" s="6"/>
      <c r="O476" s="6"/>
      <c r="P476" s="7"/>
      <c r="Q476" s="7"/>
      <c r="R476" s="7"/>
      <c r="S476" s="7"/>
      <c r="T476" s="7"/>
      <c r="U476" s="7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9"/>
      <c r="AK476" s="9"/>
      <c r="AL476" s="9"/>
      <c r="AM476" s="9"/>
    </row>
    <row r="477" spans="10:39" ht="14.25" customHeight="1" x14ac:dyDescent="0.35">
      <c r="J477" s="5"/>
      <c r="K477" s="5"/>
      <c r="L477" s="6"/>
      <c r="M477" s="6"/>
      <c r="N477" s="6"/>
      <c r="O477" s="6"/>
      <c r="P477" s="7"/>
      <c r="Q477" s="7"/>
      <c r="R477" s="7"/>
      <c r="S477" s="7"/>
      <c r="T477" s="7"/>
      <c r="U477" s="7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9"/>
      <c r="AK477" s="9"/>
      <c r="AL477" s="9"/>
      <c r="AM477" s="9"/>
    </row>
    <row r="478" spans="10:39" ht="14.25" customHeight="1" x14ac:dyDescent="0.35">
      <c r="J478" s="5"/>
      <c r="K478" s="5"/>
      <c r="L478" s="6"/>
      <c r="M478" s="6"/>
      <c r="N478" s="6"/>
      <c r="O478" s="6"/>
      <c r="P478" s="7"/>
      <c r="Q478" s="7"/>
      <c r="R478" s="7"/>
      <c r="S478" s="7"/>
      <c r="T478" s="7"/>
      <c r="U478" s="7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9"/>
      <c r="AK478" s="9"/>
      <c r="AL478" s="9"/>
      <c r="AM478" s="9"/>
    </row>
    <row r="479" spans="10:39" ht="14.25" customHeight="1" x14ac:dyDescent="0.35">
      <c r="J479" s="5"/>
      <c r="K479" s="5"/>
      <c r="L479" s="6"/>
      <c r="M479" s="6"/>
      <c r="N479" s="6"/>
      <c r="O479" s="6"/>
      <c r="P479" s="7"/>
      <c r="Q479" s="7"/>
      <c r="R479" s="7"/>
      <c r="S479" s="7"/>
      <c r="T479" s="7"/>
      <c r="U479" s="7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9"/>
      <c r="AK479" s="9"/>
      <c r="AL479" s="9"/>
      <c r="AM479" s="9"/>
    </row>
    <row r="480" spans="10:39" ht="14.25" customHeight="1" x14ac:dyDescent="0.35">
      <c r="J480" s="5"/>
      <c r="K480" s="5"/>
      <c r="L480" s="6"/>
      <c r="M480" s="6"/>
      <c r="N480" s="6"/>
      <c r="O480" s="6"/>
      <c r="P480" s="7"/>
      <c r="Q480" s="7"/>
      <c r="R480" s="7"/>
      <c r="S480" s="7"/>
      <c r="T480" s="7"/>
      <c r="U480" s="7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9"/>
      <c r="AK480" s="9"/>
      <c r="AL480" s="9"/>
      <c r="AM480" s="9"/>
    </row>
    <row r="481" spans="10:39" ht="14.25" customHeight="1" x14ac:dyDescent="0.35">
      <c r="J481" s="5"/>
      <c r="K481" s="5"/>
      <c r="L481" s="6"/>
      <c r="M481" s="6"/>
      <c r="N481" s="6"/>
      <c r="O481" s="6"/>
      <c r="P481" s="7"/>
      <c r="Q481" s="7"/>
      <c r="R481" s="7"/>
      <c r="S481" s="7"/>
      <c r="T481" s="7"/>
      <c r="U481" s="7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9"/>
      <c r="AK481" s="9"/>
      <c r="AL481" s="9"/>
      <c r="AM481" s="9"/>
    </row>
    <row r="482" spans="10:39" ht="14.25" customHeight="1" x14ac:dyDescent="0.35">
      <c r="J482" s="5"/>
      <c r="K482" s="5"/>
      <c r="L482" s="6"/>
      <c r="M482" s="6"/>
      <c r="N482" s="6"/>
      <c r="O482" s="6"/>
      <c r="P482" s="7"/>
      <c r="Q482" s="7"/>
      <c r="R482" s="7"/>
      <c r="S482" s="7"/>
      <c r="T482" s="7"/>
      <c r="U482" s="7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9"/>
      <c r="AK482" s="9"/>
      <c r="AL482" s="9"/>
      <c r="AM482" s="9"/>
    </row>
    <row r="483" spans="10:39" ht="14.25" customHeight="1" x14ac:dyDescent="0.35">
      <c r="J483" s="5"/>
      <c r="K483" s="5"/>
      <c r="L483" s="6"/>
      <c r="M483" s="6"/>
      <c r="N483" s="6"/>
      <c r="O483" s="6"/>
      <c r="P483" s="7"/>
      <c r="Q483" s="7"/>
      <c r="R483" s="7"/>
      <c r="S483" s="7"/>
      <c r="T483" s="7"/>
      <c r="U483" s="7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9"/>
      <c r="AK483" s="9"/>
      <c r="AL483" s="9"/>
      <c r="AM483" s="9"/>
    </row>
    <row r="484" spans="10:39" ht="14.25" customHeight="1" x14ac:dyDescent="0.35">
      <c r="J484" s="5"/>
      <c r="K484" s="5"/>
      <c r="L484" s="6"/>
      <c r="M484" s="6"/>
      <c r="N484" s="6"/>
      <c r="O484" s="6"/>
      <c r="P484" s="7"/>
      <c r="Q484" s="7"/>
      <c r="R484" s="7"/>
      <c r="S484" s="7"/>
      <c r="T484" s="7"/>
      <c r="U484" s="7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9"/>
      <c r="AK484" s="9"/>
      <c r="AL484" s="9"/>
      <c r="AM484" s="9"/>
    </row>
    <row r="485" spans="10:39" ht="14.25" customHeight="1" x14ac:dyDescent="0.35">
      <c r="J485" s="5"/>
      <c r="K485" s="5"/>
      <c r="L485" s="6"/>
      <c r="M485" s="6"/>
      <c r="N485" s="6"/>
      <c r="O485" s="6"/>
      <c r="P485" s="7"/>
      <c r="Q485" s="7"/>
      <c r="R485" s="7"/>
      <c r="S485" s="7"/>
      <c r="T485" s="7"/>
      <c r="U485" s="7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9"/>
      <c r="AK485" s="9"/>
      <c r="AL485" s="9"/>
      <c r="AM485" s="9"/>
    </row>
    <row r="486" spans="10:39" ht="14.25" customHeight="1" x14ac:dyDescent="0.35">
      <c r="J486" s="5"/>
      <c r="K486" s="5"/>
      <c r="L486" s="6"/>
      <c r="M486" s="6"/>
      <c r="N486" s="6"/>
      <c r="O486" s="6"/>
      <c r="P486" s="7"/>
      <c r="Q486" s="7"/>
      <c r="R486" s="7"/>
      <c r="S486" s="7"/>
      <c r="T486" s="7"/>
      <c r="U486" s="7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9"/>
      <c r="AK486" s="9"/>
      <c r="AL486" s="9"/>
      <c r="AM486" s="9"/>
    </row>
    <row r="487" spans="10:39" ht="14.25" customHeight="1" x14ac:dyDescent="0.35">
      <c r="J487" s="5"/>
      <c r="K487" s="5"/>
      <c r="L487" s="6"/>
      <c r="M487" s="6"/>
      <c r="N487" s="6"/>
      <c r="O487" s="6"/>
      <c r="P487" s="7"/>
      <c r="Q487" s="7"/>
      <c r="R487" s="7"/>
      <c r="S487" s="7"/>
      <c r="T487" s="7"/>
      <c r="U487" s="7"/>
      <c r="V487" s="8"/>
      <c r="W487" s="8"/>
      <c r="X487" s="8"/>
      <c r="Y487" s="8" t="s">
        <v>51</v>
      </c>
      <c r="Z487" s="8" t="s">
        <v>51</v>
      </c>
      <c r="AA487" s="8"/>
      <c r="AB487" s="8"/>
      <c r="AC487" s="8"/>
      <c r="AD487" s="8"/>
      <c r="AE487" s="8"/>
      <c r="AF487" s="8"/>
      <c r="AG487" s="8"/>
      <c r="AH487" s="8"/>
      <c r="AI487" s="8"/>
      <c r="AJ487" s="9"/>
      <c r="AK487" s="9"/>
      <c r="AL487" s="9"/>
      <c r="AM487" s="9"/>
    </row>
    <row r="488" spans="10:39" ht="14.25" customHeight="1" x14ac:dyDescent="0.35">
      <c r="J488" s="5"/>
      <c r="K488" s="5"/>
      <c r="L488" s="6"/>
      <c r="M488" s="6"/>
      <c r="N488" s="6"/>
      <c r="O488" s="6"/>
      <c r="P488" s="7"/>
      <c r="Q488" s="7"/>
      <c r="R488" s="7"/>
      <c r="S488" s="7"/>
      <c r="T488" s="7"/>
      <c r="U488" s="7"/>
      <c r="V488" s="8"/>
      <c r="W488" s="8"/>
      <c r="X488" s="8"/>
      <c r="Y488" s="8" t="b">
        <v>1</v>
      </c>
      <c r="Z488" s="8" t="b">
        <v>1</v>
      </c>
      <c r="AA488" s="8" t="b">
        <v>0</v>
      </c>
      <c r="AB488" s="8" t="b">
        <v>0</v>
      </c>
      <c r="AC488" s="8" t="b">
        <v>0</v>
      </c>
      <c r="AD488" s="8" t="b">
        <v>0</v>
      </c>
      <c r="AE488" s="8" t="b">
        <v>0</v>
      </c>
      <c r="AF488" s="8" t="b">
        <v>0</v>
      </c>
      <c r="AG488" s="8" t="b">
        <v>0</v>
      </c>
      <c r="AH488" s="8" t="b">
        <v>0</v>
      </c>
      <c r="AI488" s="8" t="b">
        <v>0</v>
      </c>
      <c r="AJ488" s="9" t="b">
        <v>0</v>
      </c>
      <c r="AK488" s="9" t="b">
        <v>0</v>
      </c>
      <c r="AL488" s="9" t="b">
        <v>0</v>
      </c>
      <c r="AM488" s="9" t="b">
        <v>0</v>
      </c>
    </row>
    <row r="489" spans="10:39" ht="14.25" customHeight="1" x14ac:dyDescent="0.35">
      <c r="J489" s="5"/>
      <c r="K489" s="5"/>
      <c r="L489" s="6"/>
      <c r="M489" s="6"/>
      <c r="N489" s="6"/>
      <c r="O489" s="6"/>
      <c r="P489" s="7"/>
      <c r="Q489" s="7"/>
      <c r="R489" s="7"/>
      <c r="S489" s="7"/>
      <c r="T489" s="7"/>
      <c r="U489" s="7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9"/>
      <c r="AK489" s="9"/>
      <c r="AL489" s="9"/>
      <c r="AM489" s="9"/>
    </row>
    <row r="490" spans="10:39" ht="14.25" customHeight="1" x14ac:dyDescent="0.35">
      <c r="J490" s="5"/>
      <c r="K490" s="5"/>
      <c r="L490" s="6"/>
      <c r="M490" s="6"/>
      <c r="N490" s="6"/>
      <c r="O490" s="6"/>
      <c r="P490" s="7"/>
      <c r="Q490" s="7"/>
      <c r="R490" s="7"/>
      <c r="S490" s="7"/>
      <c r="T490" s="7"/>
      <c r="U490" s="7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9"/>
      <c r="AK490" s="9"/>
      <c r="AL490" s="9"/>
      <c r="AM490" s="9"/>
    </row>
    <row r="491" spans="10:39" ht="14.25" customHeight="1" x14ac:dyDescent="0.35">
      <c r="J491" s="5"/>
      <c r="K491" s="5"/>
      <c r="L491" s="6"/>
      <c r="M491" s="6"/>
      <c r="N491" s="6"/>
      <c r="O491" s="6"/>
      <c r="P491" s="7"/>
      <c r="Q491" s="7"/>
      <c r="R491" s="7"/>
      <c r="S491" s="7"/>
      <c r="T491" s="7"/>
      <c r="U491" s="7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9"/>
      <c r="AK491" s="9"/>
      <c r="AL491" s="9"/>
      <c r="AM491" s="9"/>
    </row>
    <row r="492" spans="10:39" ht="14.25" customHeight="1" x14ac:dyDescent="0.35">
      <c r="J492" s="5"/>
      <c r="K492" s="5"/>
      <c r="L492" s="6"/>
      <c r="M492" s="6"/>
      <c r="N492" s="6"/>
      <c r="O492" s="6"/>
      <c r="P492" s="7"/>
      <c r="Q492" s="7"/>
      <c r="R492" s="7"/>
      <c r="S492" s="7"/>
      <c r="T492" s="7"/>
      <c r="U492" s="7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9"/>
      <c r="AK492" s="9"/>
      <c r="AL492" s="9"/>
      <c r="AM492" s="9"/>
    </row>
    <row r="493" spans="10:39" ht="14.25" customHeight="1" x14ac:dyDescent="0.35">
      <c r="J493" s="5"/>
      <c r="K493" s="5"/>
      <c r="L493" s="6"/>
      <c r="M493" s="6"/>
      <c r="N493" s="6"/>
      <c r="O493" s="6"/>
      <c r="P493" s="7"/>
      <c r="Q493" s="7"/>
      <c r="R493" s="7"/>
      <c r="S493" s="7"/>
      <c r="T493" s="7"/>
      <c r="U493" s="7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9"/>
      <c r="AK493" s="9"/>
      <c r="AL493" s="9"/>
      <c r="AM493" s="9"/>
    </row>
    <row r="494" spans="10:39" ht="14.25" customHeight="1" x14ac:dyDescent="0.35">
      <c r="J494" s="5"/>
      <c r="K494" s="5"/>
      <c r="L494" s="6"/>
      <c r="M494" s="6"/>
      <c r="N494" s="6"/>
      <c r="O494" s="6"/>
      <c r="P494" s="7"/>
      <c r="Q494" s="7"/>
      <c r="R494" s="7"/>
      <c r="S494" s="7"/>
      <c r="T494" s="7"/>
      <c r="U494" s="7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9"/>
      <c r="AK494" s="9"/>
      <c r="AL494" s="9"/>
      <c r="AM494" s="9"/>
    </row>
    <row r="495" spans="10:39" ht="14.25" customHeight="1" x14ac:dyDescent="0.35">
      <c r="J495" s="5"/>
      <c r="K495" s="5"/>
      <c r="L495" s="6"/>
      <c r="M495" s="6"/>
      <c r="N495" s="6"/>
      <c r="O495" s="6"/>
      <c r="P495" s="7"/>
      <c r="Q495" s="7"/>
      <c r="R495" s="7"/>
      <c r="S495" s="7"/>
      <c r="T495" s="7"/>
      <c r="U495" s="7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9"/>
      <c r="AK495" s="9"/>
      <c r="AL495" s="9"/>
      <c r="AM495" s="9"/>
    </row>
    <row r="496" spans="10:39" ht="14.25" customHeight="1" x14ac:dyDescent="0.35">
      <c r="J496" s="5"/>
      <c r="K496" s="5"/>
      <c r="L496" s="6"/>
      <c r="M496" s="6"/>
      <c r="N496" s="6"/>
      <c r="O496" s="6"/>
      <c r="P496" s="7"/>
      <c r="Q496" s="7"/>
      <c r="R496" s="7"/>
      <c r="S496" s="7"/>
      <c r="T496" s="7"/>
      <c r="U496" s="7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9"/>
      <c r="AK496" s="9"/>
      <c r="AL496" s="9"/>
      <c r="AM496" s="9"/>
    </row>
    <row r="497" spans="10:39" ht="14.25" customHeight="1" x14ac:dyDescent="0.35">
      <c r="J497" s="5"/>
      <c r="K497" s="5"/>
      <c r="L497" s="6"/>
      <c r="M497" s="6"/>
      <c r="N497" s="6"/>
      <c r="O497" s="6"/>
      <c r="P497" s="7"/>
      <c r="Q497" s="7"/>
      <c r="R497" s="7"/>
      <c r="S497" s="7"/>
      <c r="T497" s="7"/>
      <c r="U497" s="7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9"/>
      <c r="AK497" s="9"/>
      <c r="AL497" s="9"/>
      <c r="AM497" s="9"/>
    </row>
    <row r="498" spans="10:39" ht="14.25" customHeight="1" x14ac:dyDescent="0.35">
      <c r="J498" s="5"/>
      <c r="K498" s="5"/>
      <c r="L498" s="6"/>
      <c r="M498" s="6"/>
      <c r="N498" s="6"/>
      <c r="O498" s="6"/>
      <c r="P498" s="7"/>
      <c r="Q498" s="7"/>
      <c r="R498" s="7"/>
      <c r="S498" s="7"/>
      <c r="T498" s="7"/>
      <c r="U498" s="7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9"/>
      <c r="AK498" s="9"/>
      <c r="AL498" s="9"/>
      <c r="AM498" s="9"/>
    </row>
    <row r="499" spans="10:39" ht="14.25" customHeight="1" x14ac:dyDescent="0.35">
      <c r="J499" s="5"/>
      <c r="K499" s="5"/>
      <c r="L499" s="6"/>
      <c r="M499" s="6"/>
      <c r="N499" s="6"/>
      <c r="O499" s="6"/>
      <c r="P499" s="7"/>
      <c r="Q499" s="7"/>
      <c r="R499" s="7"/>
      <c r="S499" s="7"/>
      <c r="T499" s="7"/>
      <c r="U499" s="7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9"/>
      <c r="AK499" s="9"/>
      <c r="AL499" s="9"/>
      <c r="AM499" s="9"/>
    </row>
    <row r="500" spans="10:39" ht="14.25" customHeight="1" x14ac:dyDescent="0.35">
      <c r="J500" s="5"/>
      <c r="K500" s="5"/>
      <c r="L500" s="6"/>
      <c r="M500" s="6"/>
      <c r="N500" s="6"/>
      <c r="O500" s="6"/>
      <c r="P500" s="7"/>
      <c r="Q500" s="7"/>
      <c r="R500" s="7"/>
      <c r="S500" s="7"/>
      <c r="T500" s="7"/>
      <c r="U500" s="7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9"/>
      <c r="AK500" s="9"/>
      <c r="AL500" s="9"/>
      <c r="AM500" s="9"/>
    </row>
    <row r="501" spans="10:39" ht="14.25" customHeight="1" x14ac:dyDescent="0.35">
      <c r="J501" s="5"/>
      <c r="K501" s="5"/>
      <c r="L501" s="6"/>
      <c r="M501" s="6"/>
      <c r="N501" s="6"/>
      <c r="O501" s="6"/>
      <c r="P501" s="7"/>
      <c r="Q501" s="7"/>
      <c r="R501" s="7"/>
      <c r="S501" s="7"/>
      <c r="T501" s="7"/>
      <c r="U501" s="7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9"/>
      <c r="AK501" s="9"/>
      <c r="AL501" s="9"/>
      <c r="AM501" s="9"/>
    </row>
    <row r="502" spans="10:39" ht="14.25" customHeight="1" x14ac:dyDescent="0.35">
      <c r="J502" s="5"/>
      <c r="K502" s="5"/>
      <c r="L502" s="6"/>
      <c r="M502" s="6"/>
      <c r="N502" s="6"/>
      <c r="O502" s="6"/>
      <c r="P502" s="7"/>
      <c r="Q502" s="7"/>
      <c r="R502" s="7"/>
      <c r="S502" s="7"/>
      <c r="T502" s="7"/>
      <c r="U502" s="7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9"/>
      <c r="AK502" s="9"/>
      <c r="AL502" s="9"/>
      <c r="AM502" s="9"/>
    </row>
    <row r="503" spans="10:39" ht="14.25" customHeight="1" x14ac:dyDescent="0.35">
      <c r="J503" s="5"/>
      <c r="K503" s="5"/>
      <c r="L503" s="6"/>
      <c r="M503" s="6"/>
      <c r="N503" s="6"/>
      <c r="O503" s="6"/>
      <c r="P503" s="7"/>
      <c r="Q503" s="7"/>
      <c r="R503" s="7"/>
      <c r="S503" s="7"/>
      <c r="T503" s="7"/>
      <c r="U503" s="7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9"/>
      <c r="AK503" s="9"/>
      <c r="AL503" s="9"/>
      <c r="AM503" s="9"/>
    </row>
    <row r="504" spans="10:39" ht="14.25" customHeight="1" x14ac:dyDescent="0.35">
      <c r="J504" s="5"/>
      <c r="K504" s="5"/>
      <c r="L504" s="6"/>
      <c r="M504" s="6"/>
      <c r="N504" s="6"/>
      <c r="O504" s="6"/>
      <c r="P504" s="7"/>
      <c r="Q504" s="7"/>
      <c r="R504" s="7"/>
      <c r="S504" s="7"/>
      <c r="T504" s="7"/>
      <c r="U504" s="7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9"/>
      <c r="AK504" s="9"/>
      <c r="AL504" s="9"/>
      <c r="AM504" s="9"/>
    </row>
    <row r="505" spans="10:39" ht="14.25" customHeight="1" x14ac:dyDescent="0.35">
      <c r="J505" s="5"/>
      <c r="K505" s="5"/>
      <c r="L505" s="6"/>
      <c r="M505" s="6"/>
      <c r="N505" s="6"/>
      <c r="O505" s="6"/>
      <c r="P505" s="7"/>
      <c r="Q505" s="7"/>
      <c r="R505" s="7"/>
      <c r="S505" s="7"/>
      <c r="T505" s="7"/>
      <c r="U505" s="7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9"/>
      <c r="AK505" s="9"/>
      <c r="AL505" s="9"/>
      <c r="AM505" s="9"/>
    </row>
    <row r="506" spans="10:39" ht="14.25" customHeight="1" x14ac:dyDescent="0.35">
      <c r="J506" s="5"/>
      <c r="K506" s="5"/>
      <c r="L506" s="6"/>
      <c r="M506" s="6"/>
      <c r="N506" s="6"/>
      <c r="O506" s="6"/>
      <c r="P506" s="7"/>
      <c r="Q506" s="7"/>
      <c r="R506" s="7"/>
      <c r="S506" s="7"/>
      <c r="T506" s="7"/>
      <c r="U506" s="7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9"/>
      <c r="AK506" s="9"/>
      <c r="AL506" s="9"/>
      <c r="AM506" s="9"/>
    </row>
    <row r="507" spans="10:39" ht="14.25" customHeight="1" x14ac:dyDescent="0.35">
      <c r="J507" s="5"/>
      <c r="K507" s="5"/>
      <c r="L507" s="6"/>
      <c r="M507" s="6"/>
      <c r="N507" s="6"/>
      <c r="O507" s="6"/>
      <c r="P507" s="7"/>
      <c r="Q507" s="7"/>
      <c r="R507" s="7"/>
      <c r="S507" s="7"/>
      <c r="T507" s="7"/>
      <c r="U507" s="7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9"/>
      <c r="AK507" s="9"/>
      <c r="AL507" s="9"/>
      <c r="AM507" s="9"/>
    </row>
    <row r="508" spans="10:39" ht="14.25" customHeight="1" x14ac:dyDescent="0.35">
      <c r="J508" s="5"/>
      <c r="K508" s="5"/>
      <c r="L508" s="6"/>
      <c r="M508" s="6"/>
      <c r="N508" s="6"/>
      <c r="O508" s="6"/>
      <c r="P508" s="7"/>
      <c r="Q508" s="7"/>
      <c r="R508" s="7"/>
      <c r="S508" s="7"/>
      <c r="T508" s="7"/>
      <c r="U508" s="7"/>
      <c r="V508" s="8"/>
      <c r="W508" s="8"/>
      <c r="X508" s="8"/>
      <c r="Y508" s="8" t="s">
        <v>51</v>
      </c>
      <c r="Z508" s="8" t="s">
        <v>51</v>
      </c>
      <c r="AA508" s="8"/>
      <c r="AB508" s="8"/>
      <c r="AC508" s="8"/>
      <c r="AD508" s="8"/>
      <c r="AE508" s="8"/>
      <c r="AF508" s="8"/>
      <c r="AG508" s="8"/>
      <c r="AH508" s="8"/>
      <c r="AI508" s="8"/>
      <c r="AJ508" s="9"/>
      <c r="AK508" s="9"/>
      <c r="AL508" s="9"/>
      <c r="AM508" s="9"/>
    </row>
    <row r="509" spans="10:39" ht="14.25" customHeight="1" x14ac:dyDescent="0.35">
      <c r="J509" s="5"/>
      <c r="K509" s="5"/>
      <c r="L509" s="6"/>
      <c r="M509" s="6"/>
      <c r="N509" s="6"/>
      <c r="O509" s="6"/>
      <c r="P509" s="7"/>
      <c r="Q509" s="7"/>
      <c r="R509" s="7"/>
      <c r="S509" s="7"/>
      <c r="T509" s="7"/>
      <c r="U509" s="7"/>
      <c r="V509" s="8"/>
      <c r="W509" s="8"/>
      <c r="X509" s="8"/>
      <c r="Y509" s="8" t="b">
        <v>1</v>
      </c>
      <c r="Z509" s="8" t="b">
        <v>1</v>
      </c>
      <c r="AA509" s="8" t="b">
        <v>0</v>
      </c>
      <c r="AB509" s="8" t="b">
        <v>0</v>
      </c>
      <c r="AC509" s="8" t="b">
        <v>0</v>
      </c>
      <c r="AD509" s="8" t="b">
        <v>0</v>
      </c>
      <c r="AE509" s="8" t="b">
        <v>0</v>
      </c>
      <c r="AF509" s="8" t="b">
        <v>0</v>
      </c>
      <c r="AG509" s="8" t="b">
        <v>0</v>
      </c>
      <c r="AH509" s="8" t="b">
        <v>0</v>
      </c>
      <c r="AI509" s="8" t="b">
        <v>0</v>
      </c>
      <c r="AJ509" s="9" t="b">
        <v>0</v>
      </c>
      <c r="AK509" s="9" t="b">
        <v>0</v>
      </c>
      <c r="AL509" s="9" t="b">
        <v>0</v>
      </c>
      <c r="AM509" s="9" t="b">
        <v>0</v>
      </c>
    </row>
    <row r="510" spans="10:39" ht="14.25" customHeight="1" x14ac:dyDescent="0.35">
      <c r="J510" s="5"/>
      <c r="K510" s="5"/>
      <c r="L510" s="6"/>
      <c r="M510" s="6"/>
      <c r="N510" s="6"/>
      <c r="O510" s="6"/>
      <c r="P510" s="7"/>
      <c r="Q510" s="7"/>
      <c r="R510" s="7"/>
      <c r="S510" s="7"/>
      <c r="T510" s="7"/>
      <c r="U510" s="7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9"/>
      <c r="AK510" s="9"/>
      <c r="AL510" s="9"/>
      <c r="AM510" s="9"/>
    </row>
    <row r="511" spans="10:39" ht="14.25" customHeight="1" x14ac:dyDescent="0.35">
      <c r="J511" s="5"/>
      <c r="K511" s="5"/>
      <c r="L511" s="6"/>
      <c r="M511" s="6"/>
      <c r="N511" s="6"/>
      <c r="O511" s="6"/>
      <c r="P511" s="7"/>
      <c r="Q511" s="7"/>
      <c r="R511" s="7"/>
      <c r="S511" s="7"/>
      <c r="T511" s="7"/>
      <c r="U511" s="7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9"/>
      <c r="AK511" s="9"/>
      <c r="AL511" s="9"/>
      <c r="AM511" s="9"/>
    </row>
    <row r="512" spans="10:39" ht="14.25" customHeight="1" x14ac:dyDescent="0.35">
      <c r="J512" s="5"/>
      <c r="K512" s="5"/>
      <c r="L512" s="6"/>
      <c r="M512" s="6"/>
      <c r="N512" s="6"/>
      <c r="O512" s="6"/>
      <c r="P512" s="7"/>
      <c r="Q512" s="7"/>
      <c r="R512" s="7"/>
      <c r="S512" s="7"/>
      <c r="T512" s="7"/>
      <c r="U512" s="7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9"/>
      <c r="AK512" s="9"/>
      <c r="AL512" s="9"/>
      <c r="AM512" s="9"/>
    </row>
    <row r="513" spans="10:39" ht="14.25" customHeight="1" x14ac:dyDescent="0.35">
      <c r="J513" s="5"/>
      <c r="K513" s="5"/>
      <c r="L513" s="6"/>
      <c r="M513" s="6"/>
      <c r="N513" s="6"/>
      <c r="O513" s="6"/>
      <c r="P513" s="7"/>
      <c r="Q513" s="7"/>
      <c r="R513" s="7"/>
      <c r="S513" s="7"/>
      <c r="T513" s="7"/>
      <c r="U513" s="7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9"/>
      <c r="AK513" s="9"/>
      <c r="AL513" s="9"/>
      <c r="AM513" s="9"/>
    </row>
    <row r="514" spans="10:39" ht="14.25" customHeight="1" x14ac:dyDescent="0.35">
      <c r="J514" s="5"/>
      <c r="K514" s="5"/>
      <c r="L514" s="6"/>
      <c r="M514" s="6"/>
      <c r="N514" s="6"/>
      <c r="O514" s="6"/>
      <c r="P514" s="7"/>
      <c r="Q514" s="7"/>
      <c r="R514" s="7"/>
      <c r="S514" s="7"/>
      <c r="T514" s="7"/>
      <c r="U514" s="7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9"/>
      <c r="AK514" s="9"/>
      <c r="AL514" s="9"/>
      <c r="AM514" s="9"/>
    </row>
    <row r="515" spans="10:39" ht="14.25" customHeight="1" x14ac:dyDescent="0.35">
      <c r="J515" s="5"/>
      <c r="K515" s="5"/>
      <c r="L515" s="6"/>
      <c r="M515" s="6"/>
      <c r="N515" s="6"/>
      <c r="O515" s="6"/>
      <c r="P515" s="7"/>
      <c r="Q515" s="7"/>
      <c r="R515" s="7"/>
      <c r="S515" s="7"/>
      <c r="T515" s="7"/>
      <c r="U515" s="7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9"/>
      <c r="AK515" s="9"/>
      <c r="AL515" s="9"/>
      <c r="AM515" s="9"/>
    </row>
    <row r="516" spans="10:39" ht="14.25" customHeight="1" x14ac:dyDescent="0.35">
      <c r="J516" s="5"/>
      <c r="K516" s="5"/>
      <c r="L516" s="6"/>
      <c r="M516" s="6"/>
      <c r="N516" s="6"/>
      <c r="O516" s="6"/>
      <c r="P516" s="7"/>
      <c r="Q516" s="7"/>
      <c r="R516" s="7"/>
      <c r="S516" s="7"/>
      <c r="T516" s="7"/>
      <c r="U516" s="7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9"/>
      <c r="AK516" s="9"/>
      <c r="AL516" s="9"/>
      <c r="AM516" s="9"/>
    </row>
    <row r="517" spans="10:39" ht="14.25" customHeight="1" x14ac:dyDescent="0.35">
      <c r="J517" s="5"/>
      <c r="K517" s="5"/>
      <c r="L517" s="6"/>
      <c r="M517" s="6"/>
      <c r="N517" s="6"/>
      <c r="O517" s="6"/>
      <c r="P517" s="7"/>
      <c r="Q517" s="7"/>
      <c r="R517" s="7"/>
      <c r="S517" s="7"/>
      <c r="T517" s="7"/>
      <c r="U517" s="7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9"/>
      <c r="AK517" s="9"/>
      <c r="AL517" s="9"/>
      <c r="AM517" s="9"/>
    </row>
    <row r="518" spans="10:39" ht="14.25" customHeight="1" x14ac:dyDescent="0.35">
      <c r="J518" s="5"/>
      <c r="K518" s="5"/>
      <c r="L518" s="6"/>
      <c r="M518" s="6"/>
      <c r="N518" s="6"/>
      <c r="O518" s="6"/>
      <c r="P518" s="7"/>
      <c r="Q518" s="7"/>
      <c r="R518" s="7"/>
      <c r="S518" s="7"/>
      <c r="T518" s="7"/>
      <c r="U518" s="7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9"/>
      <c r="AK518" s="9"/>
      <c r="AL518" s="9"/>
      <c r="AM518" s="9"/>
    </row>
    <row r="519" spans="10:39" ht="14.25" customHeight="1" x14ac:dyDescent="0.35">
      <c r="J519" s="5"/>
      <c r="K519" s="5"/>
      <c r="L519" s="6"/>
      <c r="M519" s="6"/>
      <c r="N519" s="6"/>
      <c r="O519" s="6"/>
      <c r="P519" s="7"/>
      <c r="Q519" s="7"/>
      <c r="R519" s="7"/>
      <c r="S519" s="7"/>
      <c r="T519" s="7"/>
      <c r="U519" s="7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9"/>
      <c r="AK519" s="9"/>
      <c r="AL519" s="9"/>
      <c r="AM519" s="9"/>
    </row>
    <row r="520" spans="10:39" ht="14.25" customHeight="1" x14ac:dyDescent="0.35">
      <c r="J520" s="5"/>
      <c r="K520" s="5"/>
      <c r="L520" s="6"/>
      <c r="M520" s="6"/>
      <c r="N520" s="6"/>
      <c r="O520" s="6"/>
      <c r="P520" s="7"/>
      <c r="Q520" s="7"/>
      <c r="R520" s="7"/>
      <c r="S520" s="7"/>
      <c r="T520" s="7"/>
      <c r="U520" s="7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9"/>
      <c r="AK520" s="9"/>
      <c r="AL520" s="9"/>
      <c r="AM520" s="9"/>
    </row>
    <row r="521" spans="10:39" ht="14.25" customHeight="1" x14ac:dyDescent="0.35">
      <c r="J521" s="5"/>
      <c r="K521" s="5"/>
      <c r="L521" s="6"/>
      <c r="M521" s="6"/>
      <c r="N521" s="6"/>
      <c r="O521" s="6"/>
      <c r="P521" s="7"/>
      <c r="Q521" s="7"/>
      <c r="R521" s="7"/>
      <c r="S521" s="7"/>
      <c r="T521" s="7"/>
      <c r="U521" s="7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9"/>
      <c r="AK521" s="9"/>
      <c r="AL521" s="9"/>
      <c r="AM521" s="9"/>
    </row>
    <row r="522" spans="10:39" ht="14.25" customHeight="1" x14ac:dyDescent="0.35">
      <c r="J522" s="5"/>
      <c r="K522" s="5"/>
      <c r="L522" s="6"/>
      <c r="M522" s="6"/>
      <c r="N522" s="6"/>
      <c r="O522" s="6"/>
      <c r="P522" s="7"/>
      <c r="Q522" s="7"/>
      <c r="R522" s="7"/>
      <c r="S522" s="7"/>
      <c r="T522" s="7"/>
      <c r="U522" s="7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9"/>
      <c r="AK522" s="9"/>
      <c r="AL522" s="9"/>
      <c r="AM522" s="9"/>
    </row>
    <row r="523" spans="10:39" ht="14.25" customHeight="1" x14ac:dyDescent="0.35">
      <c r="J523" s="5"/>
      <c r="K523" s="5"/>
      <c r="L523" s="6"/>
      <c r="M523" s="6"/>
      <c r="N523" s="6"/>
      <c r="O523" s="6"/>
      <c r="P523" s="7"/>
      <c r="Q523" s="7"/>
      <c r="R523" s="7"/>
      <c r="S523" s="7"/>
      <c r="T523" s="7"/>
      <c r="U523" s="7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9"/>
      <c r="AK523" s="9"/>
      <c r="AL523" s="9"/>
      <c r="AM523" s="9"/>
    </row>
    <row r="524" spans="10:39" ht="14.25" customHeight="1" x14ac:dyDescent="0.35">
      <c r="J524" s="5"/>
      <c r="K524" s="5"/>
      <c r="L524" s="6"/>
      <c r="M524" s="6"/>
      <c r="N524" s="6"/>
      <c r="O524" s="6"/>
      <c r="P524" s="7"/>
      <c r="Q524" s="7"/>
      <c r="R524" s="7"/>
      <c r="S524" s="7"/>
      <c r="T524" s="7"/>
      <c r="U524" s="7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9"/>
      <c r="AK524" s="9"/>
      <c r="AL524" s="9"/>
      <c r="AM524" s="9"/>
    </row>
    <row r="525" spans="10:39" ht="14.25" customHeight="1" x14ac:dyDescent="0.35">
      <c r="J525" s="5"/>
      <c r="K525" s="5"/>
      <c r="L525" s="6"/>
      <c r="M525" s="6"/>
      <c r="N525" s="6"/>
      <c r="O525" s="6"/>
      <c r="P525" s="7"/>
      <c r="Q525" s="7"/>
      <c r="R525" s="7"/>
      <c r="S525" s="7"/>
      <c r="T525" s="7"/>
      <c r="U525" s="7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9"/>
      <c r="AK525" s="9"/>
      <c r="AL525" s="9"/>
      <c r="AM525" s="9"/>
    </row>
    <row r="526" spans="10:39" ht="14.25" customHeight="1" x14ac:dyDescent="0.35">
      <c r="J526" s="5"/>
      <c r="K526" s="5"/>
      <c r="L526" s="6"/>
      <c r="M526" s="6"/>
      <c r="N526" s="6"/>
      <c r="O526" s="6"/>
      <c r="P526" s="7"/>
      <c r="Q526" s="7"/>
      <c r="R526" s="7"/>
      <c r="S526" s="7"/>
      <c r="T526" s="7"/>
      <c r="U526" s="7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9"/>
      <c r="AK526" s="9"/>
      <c r="AL526" s="9"/>
      <c r="AM526" s="9"/>
    </row>
    <row r="527" spans="10:39" ht="14.25" customHeight="1" x14ac:dyDescent="0.35">
      <c r="J527" s="5"/>
      <c r="K527" s="5"/>
      <c r="L527" s="6"/>
      <c r="M527" s="6"/>
      <c r="N527" s="6"/>
      <c r="O527" s="6"/>
      <c r="P527" s="7"/>
      <c r="Q527" s="7"/>
      <c r="R527" s="7"/>
      <c r="S527" s="7"/>
      <c r="T527" s="7"/>
      <c r="U527" s="7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9"/>
      <c r="AK527" s="9"/>
      <c r="AL527" s="9"/>
      <c r="AM527" s="9"/>
    </row>
    <row r="528" spans="10:39" ht="14.25" customHeight="1" x14ac:dyDescent="0.35">
      <c r="J528" s="5"/>
      <c r="K528" s="5"/>
      <c r="L528" s="6"/>
      <c r="M528" s="6"/>
      <c r="N528" s="6"/>
      <c r="O528" s="6"/>
      <c r="P528" s="7"/>
      <c r="Q528" s="7"/>
      <c r="R528" s="7"/>
      <c r="S528" s="7"/>
      <c r="T528" s="7"/>
      <c r="U528" s="7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9"/>
      <c r="AK528" s="9"/>
      <c r="AL528" s="9"/>
      <c r="AM528" s="9"/>
    </row>
    <row r="529" spans="10:39" ht="14.25" customHeight="1" x14ac:dyDescent="0.35">
      <c r="J529" s="5"/>
      <c r="K529" s="5"/>
      <c r="L529" s="6"/>
      <c r="M529" s="6"/>
      <c r="N529" s="6"/>
      <c r="O529" s="6"/>
      <c r="P529" s="7"/>
      <c r="Q529" s="7"/>
      <c r="R529" s="7"/>
      <c r="S529" s="7"/>
      <c r="T529" s="7"/>
      <c r="U529" s="7"/>
      <c r="V529" s="8"/>
      <c r="W529" s="8"/>
      <c r="X529" s="8"/>
      <c r="Y529" s="8" t="s">
        <v>51</v>
      </c>
      <c r="Z529" s="8" t="s">
        <v>51</v>
      </c>
      <c r="AA529" s="8"/>
      <c r="AB529" s="8"/>
      <c r="AC529" s="8"/>
      <c r="AD529" s="8"/>
      <c r="AE529" s="8"/>
      <c r="AF529" s="8"/>
      <c r="AG529" s="8"/>
      <c r="AH529" s="8"/>
      <c r="AI529" s="8"/>
      <c r="AJ529" s="9"/>
      <c r="AK529" s="9"/>
      <c r="AL529" s="9"/>
      <c r="AM529" s="9"/>
    </row>
    <row r="530" spans="10:39" ht="14.25" customHeight="1" x14ac:dyDescent="0.35">
      <c r="J530" s="5"/>
      <c r="K530" s="5"/>
      <c r="L530" s="6"/>
      <c r="M530" s="6"/>
      <c r="N530" s="6"/>
      <c r="O530" s="6"/>
      <c r="P530" s="7"/>
      <c r="Q530" s="7"/>
      <c r="R530" s="7"/>
      <c r="S530" s="7"/>
      <c r="T530" s="7"/>
      <c r="U530" s="7"/>
      <c r="V530" s="8"/>
      <c r="W530" s="8"/>
      <c r="X530" s="8"/>
      <c r="Y530" s="8" t="b">
        <v>1</v>
      </c>
      <c r="Z530" s="8" t="b">
        <v>1</v>
      </c>
      <c r="AA530" s="8" t="b">
        <v>0</v>
      </c>
      <c r="AB530" s="8" t="b">
        <v>0</v>
      </c>
      <c r="AC530" s="8" t="b">
        <v>0</v>
      </c>
      <c r="AD530" s="8" t="b">
        <v>0</v>
      </c>
      <c r="AE530" s="8" t="b">
        <v>0</v>
      </c>
      <c r="AF530" s="8" t="b">
        <v>0</v>
      </c>
      <c r="AG530" s="8" t="b">
        <v>0</v>
      </c>
      <c r="AH530" s="8" t="b">
        <v>0</v>
      </c>
      <c r="AI530" s="8" t="b">
        <v>0</v>
      </c>
      <c r="AJ530" s="9" t="b">
        <v>0</v>
      </c>
      <c r="AK530" s="9" t="b">
        <v>0</v>
      </c>
      <c r="AL530" s="9" t="b">
        <v>0</v>
      </c>
      <c r="AM530" s="9" t="b">
        <v>0</v>
      </c>
    </row>
    <row r="531" spans="10:39" ht="14.25" customHeight="1" x14ac:dyDescent="0.35">
      <c r="J531" s="5"/>
      <c r="K531" s="5"/>
      <c r="L531" s="6"/>
      <c r="M531" s="6"/>
      <c r="N531" s="6"/>
      <c r="O531" s="6"/>
      <c r="P531" s="7"/>
      <c r="Q531" s="7"/>
      <c r="R531" s="7"/>
      <c r="S531" s="7"/>
      <c r="T531" s="7"/>
      <c r="U531" s="7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9"/>
      <c r="AK531" s="9"/>
      <c r="AL531" s="9"/>
      <c r="AM531" s="9"/>
    </row>
    <row r="532" spans="10:39" ht="14.25" customHeight="1" x14ac:dyDescent="0.35">
      <c r="J532" s="5"/>
      <c r="K532" s="5"/>
      <c r="L532" s="6"/>
      <c r="M532" s="6"/>
      <c r="N532" s="6"/>
      <c r="O532" s="6"/>
      <c r="P532" s="7"/>
      <c r="Q532" s="7"/>
      <c r="R532" s="7"/>
      <c r="S532" s="7"/>
      <c r="T532" s="7"/>
      <c r="U532" s="7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9"/>
      <c r="AK532" s="9"/>
      <c r="AL532" s="9"/>
      <c r="AM532" s="9"/>
    </row>
    <row r="533" spans="10:39" ht="14.25" customHeight="1" x14ac:dyDescent="0.35">
      <c r="J533" s="5"/>
      <c r="K533" s="5"/>
      <c r="L533" s="6"/>
      <c r="M533" s="6"/>
      <c r="N533" s="6"/>
      <c r="O533" s="6"/>
      <c r="P533" s="7"/>
      <c r="Q533" s="7"/>
      <c r="R533" s="7"/>
      <c r="S533" s="7"/>
      <c r="T533" s="7"/>
      <c r="U533" s="7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9"/>
      <c r="AK533" s="9"/>
      <c r="AL533" s="9"/>
      <c r="AM533" s="9"/>
    </row>
    <row r="534" spans="10:39" ht="14.25" customHeight="1" x14ac:dyDescent="0.35">
      <c r="J534" s="5"/>
      <c r="K534" s="5"/>
      <c r="L534" s="6"/>
      <c r="M534" s="6"/>
      <c r="N534" s="6"/>
      <c r="O534" s="6"/>
      <c r="P534" s="7"/>
      <c r="Q534" s="7"/>
      <c r="R534" s="7"/>
      <c r="S534" s="7"/>
      <c r="T534" s="7"/>
      <c r="U534" s="7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9"/>
      <c r="AK534" s="9"/>
      <c r="AL534" s="9"/>
      <c r="AM534" s="9"/>
    </row>
    <row r="535" spans="10:39" ht="14.25" customHeight="1" x14ac:dyDescent="0.35">
      <c r="J535" s="5"/>
      <c r="K535" s="5"/>
      <c r="L535" s="6"/>
      <c r="M535" s="6"/>
      <c r="N535" s="6"/>
      <c r="O535" s="6"/>
      <c r="P535" s="7"/>
      <c r="Q535" s="7"/>
      <c r="R535" s="7"/>
      <c r="S535" s="7"/>
      <c r="T535" s="7"/>
      <c r="U535" s="7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9"/>
      <c r="AK535" s="9"/>
      <c r="AL535" s="9"/>
      <c r="AM535" s="9"/>
    </row>
    <row r="536" spans="10:39" ht="14.25" customHeight="1" x14ac:dyDescent="0.35">
      <c r="J536" s="5"/>
      <c r="K536" s="5"/>
      <c r="L536" s="6"/>
      <c r="M536" s="6"/>
      <c r="N536" s="6"/>
      <c r="O536" s="6"/>
      <c r="P536" s="7"/>
      <c r="Q536" s="7"/>
      <c r="R536" s="7"/>
      <c r="S536" s="7"/>
      <c r="T536" s="7"/>
      <c r="U536" s="7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9"/>
      <c r="AK536" s="9"/>
      <c r="AL536" s="9"/>
      <c r="AM536" s="9"/>
    </row>
    <row r="537" spans="10:39" ht="14.25" customHeight="1" x14ac:dyDescent="0.35">
      <c r="J537" s="5"/>
      <c r="K537" s="5"/>
      <c r="L537" s="6"/>
      <c r="M537" s="6"/>
      <c r="N537" s="6"/>
      <c r="O537" s="6"/>
      <c r="P537" s="7"/>
      <c r="Q537" s="7"/>
      <c r="R537" s="7"/>
      <c r="S537" s="7"/>
      <c r="T537" s="7"/>
      <c r="U537" s="7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9"/>
      <c r="AK537" s="9"/>
      <c r="AL537" s="9"/>
      <c r="AM537" s="9"/>
    </row>
    <row r="538" spans="10:39" ht="14.25" customHeight="1" x14ac:dyDescent="0.35">
      <c r="J538" s="5"/>
      <c r="K538" s="5"/>
      <c r="L538" s="6"/>
      <c r="M538" s="6"/>
      <c r="N538" s="6"/>
      <c r="O538" s="6"/>
      <c r="P538" s="7"/>
      <c r="Q538" s="7"/>
      <c r="R538" s="7"/>
      <c r="S538" s="7"/>
      <c r="T538" s="7"/>
      <c r="U538" s="7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9"/>
      <c r="AK538" s="9"/>
      <c r="AL538" s="9"/>
      <c r="AM538" s="9"/>
    </row>
    <row r="539" spans="10:39" ht="14.25" customHeight="1" x14ac:dyDescent="0.35">
      <c r="J539" s="5"/>
      <c r="K539" s="5"/>
      <c r="L539" s="6"/>
      <c r="M539" s="6"/>
      <c r="N539" s="6"/>
      <c r="O539" s="6"/>
      <c r="P539" s="7"/>
      <c r="Q539" s="7"/>
      <c r="R539" s="7"/>
      <c r="S539" s="7"/>
      <c r="T539" s="7"/>
      <c r="U539" s="7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9"/>
      <c r="AK539" s="9"/>
      <c r="AL539" s="9"/>
      <c r="AM539" s="9"/>
    </row>
    <row r="540" spans="10:39" ht="14.25" customHeight="1" x14ac:dyDescent="0.35">
      <c r="J540" s="5"/>
      <c r="K540" s="5"/>
      <c r="L540" s="6"/>
      <c r="M540" s="6"/>
      <c r="N540" s="6"/>
      <c r="O540" s="6"/>
      <c r="P540" s="7"/>
      <c r="Q540" s="7"/>
      <c r="R540" s="7"/>
      <c r="S540" s="7"/>
      <c r="T540" s="7"/>
      <c r="U540" s="7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9"/>
      <c r="AK540" s="9"/>
      <c r="AL540" s="9"/>
      <c r="AM540" s="9"/>
    </row>
    <row r="541" spans="10:39" ht="14.25" customHeight="1" x14ac:dyDescent="0.35">
      <c r="J541" s="5"/>
      <c r="K541" s="5"/>
      <c r="L541" s="6"/>
      <c r="M541" s="6"/>
      <c r="N541" s="6"/>
      <c r="O541" s="6"/>
      <c r="P541" s="7"/>
      <c r="Q541" s="7"/>
      <c r="R541" s="7"/>
      <c r="S541" s="7"/>
      <c r="T541" s="7"/>
      <c r="U541" s="7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9"/>
      <c r="AK541" s="9"/>
      <c r="AL541" s="9"/>
      <c r="AM541" s="9"/>
    </row>
    <row r="542" spans="10:39" ht="14.25" customHeight="1" x14ac:dyDescent="0.35">
      <c r="J542" s="5"/>
      <c r="K542" s="5"/>
      <c r="L542" s="6"/>
      <c r="M542" s="6"/>
      <c r="N542" s="6"/>
      <c r="O542" s="6"/>
      <c r="P542" s="7"/>
      <c r="Q542" s="7"/>
      <c r="R542" s="7"/>
      <c r="S542" s="7"/>
      <c r="T542" s="7"/>
      <c r="U542" s="7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9"/>
      <c r="AK542" s="9"/>
      <c r="AL542" s="9"/>
      <c r="AM542" s="9"/>
    </row>
    <row r="543" spans="10:39" ht="14.25" customHeight="1" x14ac:dyDescent="0.35">
      <c r="J543" s="5"/>
      <c r="K543" s="5"/>
      <c r="L543" s="6"/>
      <c r="M543" s="6"/>
      <c r="N543" s="6"/>
      <c r="O543" s="6"/>
      <c r="P543" s="7"/>
      <c r="Q543" s="7"/>
      <c r="R543" s="7"/>
      <c r="S543" s="7"/>
      <c r="T543" s="7"/>
      <c r="U543" s="7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9"/>
      <c r="AK543" s="9"/>
      <c r="AL543" s="9"/>
      <c r="AM543" s="9"/>
    </row>
    <row r="544" spans="10:39" ht="14.25" customHeight="1" x14ac:dyDescent="0.35">
      <c r="J544" s="5"/>
      <c r="K544" s="5"/>
      <c r="L544" s="6"/>
      <c r="M544" s="6"/>
      <c r="N544" s="6"/>
      <c r="O544" s="6"/>
      <c r="P544" s="7"/>
      <c r="Q544" s="7"/>
      <c r="R544" s="7"/>
      <c r="S544" s="7"/>
      <c r="T544" s="7"/>
      <c r="U544" s="7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9"/>
      <c r="AK544" s="9"/>
      <c r="AL544" s="9"/>
      <c r="AM544" s="9"/>
    </row>
    <row r="545" spans="10:39" ht="14.25" customHeight="1" x14ac:dyDescent="0.35">
      <c r="J545" s="5"/>
      <c r="K545" s="5"/>
      <c r="L545" s="6"/>
      <c r="M545" s="6"/>
      <c r="N545" s="6"/>
      <c r="O545" s="6"/>
      <c r="P545" s="7"/>
      <c r="Q545" s="7"/>
      <c r="R545" s="7"/>
      <c r="S545" s="7"/>
      <c r="T545" s="7"/>
      <c r="U545" s="7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9"/>
      <c r="AK545" s="9"/>
      <c r="AL545" s="9"/>
      <c r="AM545" s="9"/>
    </row>
    <row r="546" spans="10:39" ht="14.25" customHeight="1" x14ac:dyDescent="0.35">
      <c r="J546" s="5"/>
      <c r="K546" s="5"/>
      <c r="L546" s="6"/>
      <c r="M546" s="6"/>
      <c r="N546" s="6"/>
      <c r="O546" s="6"/>
      <c r="P546" s="7"/>
      <c r="Q546" s="7"/>
      <c r="R546" s="7"/>
      <c r="S546" s="7"/>
      <c r="T546" s="7"/>
      <c r="U546" s="7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9"/>
      <c r="AK546" s="9"/>
      <c r="AL546" s="9"/>
      <c r="AM546" s="9"/>
    </row>
    <row r="547" spans="10:39" ht="14.25" customHeight="1" x14ac:dyDescent="0.35">
      <c r="J547" s="5"/>
      <c r="K547" s="5"/>
      <c r="L547" s="6"/>
      <c r="M547" s="6"/>
      <c r="N547" s="6"/>
      <c r="O547" s="6"/>
      <c r="P547" s="7"/>
      <c r="Q547" s="7"/>
      <c r="R547" s="7"/>
      <c r="S547" s="7"/>
      <c r="T547" s="7"/>
      <c r="U547" s="7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9"/>
      <c r="AK547" s="9"/>
      <c r="AL547" s="9"/>
      <c r="AM547" s="9"/>
    </row>
    <row r="548" spans="10:39" ht="14.25" customHeight="1" x14ac:dyDescent="0.35">
      <c r="J548" s="5"/>
      <c r="K548" s="5"/>
      <c r="L548" s="6"/>
      <c r="M548" s="6"/>
      <c r="N548" s="6"/>
      <c r="O548" s="6"/>
      <c r="P548" s="7"/>
      <c r="Q548" s="7"/>
      <c r="R548" s="7"/>
      <c r="S548" s="7"/>
      <c r="T548" s="7"/>
      <c r="U548" s="7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9"/>
      <c r="AK548" s="9"/>
      <c r="AL548" s="9"/>
      <c r="AM548" s="9"/>
    </row>
    <row r="549" spans="10:39" ht="14.25" customHeight="1" x14ac:dyDescent="0.35">
      <c r="J549" s="5"/>
      <c r="K549" s="5"/>
      <c r="L549" s="6"/>
      <c r="M549" s="6"/>
      <c r="N549" s="6"/>
      <c r="O549" s="6"/>
      <c r="P549" s="7"/>
      <c r="Q549" s="7"/>
      <c r="R549" s="7"/>
      <c r="S549" s="7"/>
      <c r="T549" s="7"/>
      <c r="U549" s="7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9"/>
      <c r="AK549" s="9"/>
      <c r="AL549" s="9"/>
      <c r="AM549" s="9"/>
    </row>
    <row r="550" spans="10:39" ht="14.25" customHeight="1" x14ac:dyDescent="0.35">
      <c r="J550" s="5"/>
      <c r="K550" s="5"/>
      <c r="L550" s="6"/>
      <c r="M550" s="6"/>
      <c r="N550" s="6"/>
      <c r="O550" s="6"/>
      <c r="P550" s="7"/>
      <c r="Q550" s="7"/>
      <c r="R550" s="7"/>
      <c r="S550" s="7"/>
      <c r="T550" s="7"/>
      <c r="U550" s="7"/>
      <c r="V550" s="8"/>
      <c r="W550" s="8"/>
      <c r="X550" s="8"/>
      <c r="Y550" s="8" t="s">
        <v>51</v>
      </c>
      <c r="Z550" s="8" t="s">
        <v>51</v>
      </c>
      <c r="AA550" s="8"/>
      <c r="AB550" s="8"/>
      <c r="AC550" s="8"/>
      <c r="AD550" s="8"/>
      <c r="AE550" s="8"/>
      <c r="AF550" s="8"/>
      <c r="AG550" s="8"/>
      <c r="AH550" s="8"/>
      <c r="AI550" s="8"/>
      <c r="AJ550" s="9"/>
      <c r="AK550" s="9"/>
      <c r="AL550" s="9"/>
      <c r="AM550" s="9"/>
    </row>
    <row r="551" spans="10:39" ht="14.25" customHeight="1" x14ac:dyDescent="0.35">
      <c r="J551" s="5"/>
      <c r="K551" s="5"/>
      <c r="L551" s="6"/>
      <c r="M551" s="6"/>
      <c r="N551" s="6"/>
      <c r="O551" s="6"/>
      <c r="P551" s="7"/>
      <c r="Q551" s="7"/>
      <c r="R551" s="7"/>
      <c r="S551" s="7"/>
      <c r="T551" s="7"/>
      <c r="U551" s="7"/>
      <c r="V551" s="8"/>
      <c r="W551" s="8"/>
      <c r="X551" s="8"/>
      <c r="Y551" s="8" t="b">
        <v>1</v>
      </c>
      <c r="Z551" s="8" t="b">
        <v>1</v>
      </c>
      <c r="AA551" s="8" t="b">
        <v>0</v>
      </c>
      <c r="AB551" s="8" t="b">
        <v>0</v>
      </c>
      <c r="AC551" s="8" t="b">
        <v>0</v>
      </c>
      <c r="AD551" s="8" t="b">
        <v>0</v>
      </c>
      <c r="AE551" s="8" t="b">
        <v>0</v>
      </c>
      <c r="AF551" s="8" t="b">
        <v>0</v>
      </c>
      <c r="AG551" s="8" t="b">
        <v>0</v>
      </c>
      <c r="AH551" s="8" t="b">
        <v>0</v>
      </c>
      <c r="AI551" s="8" t="b">
        <v>0</v>
      </c>
      <c r="AJ551" s="9" t="b">
        <v>0</v>
      </c>
      <c r="AK551" s="9" t="b">
        <v>0</v>
      </c>
      <c r="AL551" s="9" t="b">
        <v>0</v>
      </c>
      <c r="AM551" s="9" t="b">
        <v>0</v>
      </c>
    </row>
    <row r="552" spans="10:39" ht="14.25" customHeight="1" x14ac:dyDescent="0.35">
      <c r="J552" s="5"/>
      <c r="K552" s="5"/>
      <c r="L552" s="6"/>
      <c r="M552" s="6"/>
      <c r="N552" s="6"/>
      <c r="O552" s="6"/>
      <c r="P552" s="7"/>
      <c r="Q552" s="7"/>
      <c r="R552" s="7"/>
      <c r="S552" s="7"/>
      <c r="T552" s="7"/>
      <c r="U552" s="7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9"/>
      <c r="AK552" s="9"/>
      <c r="AL552" s="9"/>
      <c r="AM552" s="9"/>
    </row>
    <row r="553" spans="10:39" ht="14.25" customHeight="1" x14ac:dyDescent="0.35">
      <c r="J553" s="5"/>
      <c r="K553" s="5"/>
      <c r="L553" s="6"/>
      <c r="M553" s="6"/>
      <c r="N553" s="6"/>
      <c r="O553" s="6"/>
      <c r="P553" s="7"/>
      <c r="Q553" s="7"/>
      <c r="R553" s="7"/>
      <c r="S553" s="7"/>
      <c r="T553" s="7"/>
      <c r="U553" s="7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9"/>
      <c r="AK553" s="9"/>
      <c r="AL553" s="9"/>
      <c r="AM553" s="9"/>
    </row>
    <row r="554" spans="10:39" ht="14.25" customHeight="1" x14ac:dyDescent="0.35">
      <c r="J554" s="5"/>
      <c r="K554" s="5"/>
      <c r="L554" s="6"/>
      <c r="M554" s="6"/>
      <c r="N554" s="6"/>
      <c r="O554" s="6"/>
      <c r="P554" s="7"/>
      <c r="Q554" s="7"/>
      <c r="R554" s="7"/>
      <c r="S554" s="7"/>
      <c r="T554" s="7"/>
      <c r="U554" s="7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9"/>
      <c r="AK554" s="9"/>
      <c r="AL554" s="9"/>
      <c r="AM554" s="9"/>
    </row>
    <row r="555" spans="10:39" ht="14.25" customHeight="1" x14ac:dyDescent="0.35">
      <c r="J555" s="5"/>
      <c r="K555" s="5"/>
      <c r="L555" s="6"/>
      <c r="M555" s="6"/>
      <c r="N555" s="6"/>
      <c r="O555" s="6"/>
      <c r="P555" s="7"/>
      <c r="Q555" s="7"/>
      <c r="R555" s="7"/>
      <c r="S555" s="7"/>
      <c r="T555" s="7"/>
      <c r="U555" s="7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9"/>
      <c r="AK555" s="9"/>
      <c r="AL555" s="9"/>
      <c r="AM555" s="9"/>
    </row>
    <row r="556" spans="10:39" ht="14.25" customHeight="1" x14ac:dyDescent="0.35">
      <c r="J556" s="5"/>
      <c r="K556" s="5"/>
      <c r="L556" s="6"/>
      <c r="M556" s="6"/>
      <c r="N556" s="6"/>
      <c r="O556" s="6"/>
      <c r="P556" s="7"/>
      <c r="Q556" s="7"/>
      <c r="R556" s="7"/>
      <c r="S556" s="7"/>
      <c r="T556" s="7"/>
      <c r="U556" s="7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9"/>
      <c r="AK556" s="9"/>
      <c r="AL556" s="9"/>
      <c r="AM556" s="9"/>
    </row>
    <row r="557" spans="10:39" ht="14.25" customHeight="1" x14ac:dyDescent="0.35">
      <c r="J557" s="5"/>
      <c r="K557" s="5"/>
      <c r="L557" s="6"/>
      <c r="M557" s="6"/>
      <c r="N557" s="6"/>
      <c r="O557" s="6"/>
      <c r="P557" s="7"/>
      <c r="Q557" s="7"/>
      <c r="R557" s="7"/>
      <c r="S557" s="7"/>
      <c r="T557" s="7"/>
      <c r="U557" s="7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9"/>
      <c r="AK557" s="9"/>
      <c r="AL557" s="9"/>
      <c r="AM557" s="9"/>
    </row>
    <row r="558" spans="10:39" ht="14.25" customHeight="1" x14ac:dyDescent="0.35">
      <c r="J558" s="5"/>
      <c r="K558" s="5"/>
      <c r="L558" s="6"/>
      <c r="M558" s="6"/>
      <c r="N558" s="6"/>
      <c r="O558" s="6"/>
      <c r="P558" s="7"/>
      <c r="Q558" s="7"/>
      <c r="R558" s="7"/>
      <c r="S558" s="7"/>
      <c r="T558" s="7"/>
      <c r="U558" s="7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9"/>
      <c r="AK558" s="9"/>
      <c r="AL558" s="9"/>
      <c r="AM558" s="9"/>
    </row>
    <row r="559" spans="10:39" ht="14.25" customHeight="1" x14ac:dyDescent="0.35">
      <c r="J559" s="5"/>
      <c r="K559" s="5"/>
      <c r="L559" s="6"/>
      <c r="M559" s="6"/>
      <c r="N559" s="6"/>
      <c r="O559" s="6"/>
      <c r="P559" s="7"/>
      <c r="Q559" s="7"/>
      <c r="R559" s="7"/>
      <c r="S559" s="7"/>
      <c r="T559" s="7"/>
      <c r="U559" s="7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9"/>
      <c r="AK559" s="9"/>
      <c r="AL559" s="9"/>
      <c r="AM559" s="9"/>
    </row>
    <row r="560" spans="10:39" ht="14.25" customHeight="1" x14ac:dyDescent="0.35">
      <c r="J560" s="5"/>
      <c r="K560" s="5"/>
      <c r="L560" s="6"/>
      <c r="M560" s="6"/>
      <c r="N560" s="6"/>
      <c r="O560" s="6"/>
      <c r="P560" s="7"/>
      <c r="Q560" s="7"/>
      <c r="R560" s="7"/>
      <c r="S560" s="7"/>
      <c r="T560" s="7"/>
      <c r="U560" s="7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9"/>
      <c r="AK560" s="9"/>
      <c r="AL560" s="9"/>
      <c r="AM560" s="9"/>
    </row>
    <row r="561" spans="10:39" ht="14.25" customHeight="1" x14ac:dyDescent="0.35">
      <c r="J561" s="5"/>
      <c r="K561" s="5"/>
      <c r="L561" s="6"/>
      <c r="M561" s="6"/>
      <c r="N561" s="6"/>
      <c r="O561" s="6"/>
      <c r="P561" s="7"/>
      <c r="Q561" s="7"/>
      <c r="R561" s="7"/>
      <c r="S561" s="7"/>
      <c r="T561" s="7"/>
      <c r="U561" s="7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9"/>
      <c r="AK561" s="9"/>
      <c r="AL561" s="9"/>
      <c r="AM561" s="9"/>
    </row>
    <row r="562" spans="10:39" ht="14.25" customHeight="1" x14ac:dyDescent="0.35">
      <c r="J562" s="5"/>
      <c r="K562" s="5"/>
      <c r="L562" s="6"/>
      <c r="M562" s="6"/>
      <c r="N562" s="6"/>
      <c r="O562" s="6"/>
      <c r="P562" s="7"/>
      <c r="Q562" s="7"/>
      <c r="R562" s="7"/>
      <c r="S562" s="7"/>
      <c r="T562" s="7"/>
      <c r="U562" s="7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9"/>
      <c r="AK562" s="9"/>
      <c r="AL562" s="9"/>
      <c r="AM562" s="9"/>
    </row>
    <row r="563" spans="10:39" ht="14.25" customHeight="1" x14ac:dyDescent="0.35">
      <c r="J563" s="5"/>
      <c r="K563" s="5"/>
      <c r="L563" s="6"/>
      <c r="M563" s="6"/>
      <c r="N563" s="6"/>
      <c r="O563" s="6"/>
      <c r="P563" s="7"/>
      <c r="Q563" s="7"/>
      <c r="R563" s="7"/>
      <c r="S563" s="7"/>
      <c r="T563" s="7"/>
      <c r="U563" s="7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9"/>
      <c r="AK563" s="9"/>
      <c r="AL563" s="9"/>
      <c r="AM563" s="9"/>
    </row>
    <row r="564" spans="10:39" ht="14.25" customHeight="1" x14ac:dyDescent="0.35">
      <c r="J564" s="5"/>
      <c r="K564" s="5"/>
      <c r="L564" s="6"/>
      <c r="M564" s="6"/>
      <c r="N564" s="6"/>
      <c r="O564" s="6"/>
      <c r="P564" s="7"/>
      <c r="Q564" s="7"/>
      <c r="R564" s="7"/>
      <c r="S564" s="7"/>
      <c r="T564" s="7"/>
      <c r="U564" s="7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9"/>
      <c r="AK564" s="9"/>
      <c r="AL564" s="9"/>
      <c r="AM564" s="9"/>
    </row>
    <row r="565" spans="10:39" ht="14.25" customHeight="1" x14ac:dyDescent="0.35">
      <c r="J565" s="5"/>
      <c r="K565" s="5"/>
      <c r="L565" s="6"/>
      <c r="M565" s="6"/>
      <c r="N565" s="6"/>
      <c r="O565" s="6"/>
      <c r="P565" s="7"/>
      <c r="Q565" s="7"/>
      <c r="R565" s="7"/>
      <c r="S565" s="7"/>
      <c r="T565" s="7"/>
      <c r="U565" s="7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9"/>
      <c r="AK565" s="9"/>
      <c r="AL565" s="9"/>
      <c r="AM565" s="9"/>
    </row>
    <row r="566" spans="10:39" ht="14.25" customHeight="1" x14ac:dyDescent="0.35">
      <c r="J566" s="5"/>
      <c r="K566" s="5"/>
      <c r="L566" s="6"/>
      <c r="M566" s="6"/>
      <c r="N566" s="6"/>
      <c r="O566" s="6"/>
      <c r="P566" s="7"/>
      <c r="Q566" s="7"/>
      <c r="R566" s="7"/>
      <c r="S566" s="7"/>
      <c r="T566" s="7"/>
      <c r="U566" s="7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9"/>
      <c r="AK566" s="9"/>
      <c r="AL566" s="9"/>
      <c r="AM566" s="9"/>
    </row>
    <row r="567" spans="10:39" ht="14.25" customHeight="1" x14ac:dyDescent="0.35">
      <c r="J567" s="5"/>
      <c r="K567" s="5"/>
      <c r="L567" s="6"/>
      <c r="M567" s="6"/>
      <c r="N567" s="6"/>
      <c r="O567" s="6"/>
      <c r="P567" s="7"/>
      <c r="Q567" s="7"/>
      <c r="R567" s="7"/>
      <c r="S567" s="7"/>
      <c r="T567" s="7"/>
      <c r="U567" s="7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9"/>
      <c r="AK567" s="9"/>
      <c r="AL567" s="9"/>
      <c r="AM567" s="9"/>
    </row>
    <row r="568" spans="10:39" ht="14.25" customHeight="1" x14ac:dyDescent="0.35">
      <c r="J568" s="5"/>
      <c r="K568" s="5"/>
      <c r="L568" s="6"/>
      <c r="M568" s="6"/>
      <c r="N568" s="6"/>
      <c r="O568" s="6"/>
      <c r="P568" s="7"/>
      <c r="Q568" s="7"/>
      <c r="R568" s="7"/>
      <c r="S568" s="7"/>
      <c r="T568" s="7"/>
      <c r="U568" s="7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9"/>
      <c r="AK568" s="9"/>
      <c r="AL568" s="9"/>
      <c r="AM568" s="9"/>
    </row>
    <row r="569" spans="10:39" ht="14.25" customHeight="1" x14ac:dyDescent="0.35">
      <c r="J569" s="5"/>
      <c r="K569" s="5"/>
      <c r="L569" s="6"/>
      <c r="M569" s="6"/>
      <c r="N569" s="6"/>
      <c r="O569" s="6"/>
      <c r="P569" s="7"/>
      <c r="Q569" s="7"/>
      <c r="R569" s="7"/>
      <c r="S569" s="7"/>
      <c r="T569" s="7"/>
      <c r="U569" s="7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9"/>
      <c r="AK569" s="9"/>
      <c r="AL569" s="9"/>
      <c r="AM569" s="9"/>
    </row>
    <row r="570" spans="10:39" ht="14.25" customHeight="1" x14ac:dyDescent="0.35">
      <c r="J570" s="5"/>
      <c r="K570" s="5"/>
      <c r="L570" s="6"/>
      <c r="M570" s="6"/>
      <c r="N570" s="6"/>
      <c r="O570" s="6"/>
      <c r="P570" s="7"/>
      <c r="Q570" s="7"/>
      <c r="R570" s="7"/>
      <c r="S570" s="7"/>
      <c r="T570" s="7"/>
      <c r="U570" s="7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9"/>
      <c r="AK570" s="9"/>
      <c r="AL570" s="9"/>
      <c r="AM570" s="9"/>
    </row>
    <row r="571" spans="10:39" ht="14.25" customHeight="1" x14ac:dyDescent="0.35">
      <c r="J571" s="5"/>
      <c r="K571" s="5"/>
      <c r="L571" s="6"/>
      <c r="M571" s="6"/>
      <c r="N571" s="6"/>
      <c r="O571" s="6"/>
      <c r="P571" s="7"/>
      <c r="Q571" s="7"/>
      <c r="R571" s="7"/>
      <c r="S571" s="7"/>
      <c r="T571" s="7"/>
      <c r="U571" s="7"/>
      <c r="V571" s="8"/>
      <c r="W571" s="8"/>
      <c r="X571" s="8"/>
      <c r="Y571" s="8" t="s">
        <v>51</v>
      </c>
      <c r="Z571" s="8" t="s">
        <v>51</v>
      </c>
      <c r="AA571" s="8"/>
      <c r="AB571" s="8"/>
      <c r="AC571" s="8"/>
      <c r="AD571" s="8"/>
      <c r="AE571" s="8"/>
      <c r="AF571" s="8"/>
      <c r="AG571" s="8"/>
      <c r="AH571" s="8"/>
      <c r="AI571" s="8"/>
      <c r="AJ571" s="9"/>
      <c r="AK571" s="9"/>
      <c r="AL571" s="9"/>
      <c r="AM571" s="9"/>
    </row>
    <row r="572" spans="10:39" ht="14.25" customHeight="1" x14ac:dyDescent="0.35">
      <c r="J572" s="5"/>
      <c r="K572" s="5"/>
      <c r="L572" s="6"/>
      <c r="M572" s="6"/>
      <c r="N572" s="6"/>
      <c r="O572" s="6"/>
      <c r="P572" s="7"/>
      <c r="Q572" s="7"/>
      <c r="R572" s="7"/>
      <c r="S572" s="7"/>
      <c r="T572" s="7"/>
      <c r="U572" s="7"/>
      <c r="V572" s="8"/>
      <c r="W572" s="8"/>
      <c r="X572" s="8"/>
      <c r="Y572" s="8" t="b">
        <v>1</v>
      </c>
      <c r="Z572" s="8" t="b">
        <v>1</v>
      </c>
      <c r="AA572" s="8" t="b">
        <v>0</v>
      </c>
      <c r="AB572" s="8" t="b">
        <v>0</v>
      </c>
      <c r="AC572" s="8" t="b">
        <v>0</v>
      </c>
      <c r="AD572" s="8" t="b">
        <v>0</v>
      </c>
      <c r="AE572" s="8" t="b">
        <v>0</v>
      </c>
      <c r="AF572" s="8" t="b">
        <v>0</v>
      </c>
      <c r="AG572" s="8" t="b">
        <v>0</v>
      </c>
      <c r="AH572" s="8" t="b">
        <v>0</v>
      </c>
      <c r="AI572" s="8" t="b">
        <v>0</v>
      </c>
      <c r="AJ572" s="9" t="b">
        <v>0</v>
      </c>
      <c r="AK572" s="9" t="b">
        <v>0</v>
      </c>
      <c r="AL572" s="9" t="b">
        <v>0</v>
      </c>
      <c r="AM572" s="9" t="b">
        <v>0</v>
      </c>
    </row>
    <row r="573" spans="10:39" ht="14.25" customHeight="1" x14ac:dyDescent="0.35">
      <c r="J573" s="5"/>
      <c r="K573" s="5"/>
      <c r="L573" s="6"/>
      <c r="M573" s="6"/>
      <c r="N573" s="6"/>
      <c r="O573" s="6"/>
      <c r="P573" s="7"/>
      <c r="Q573" s="7"/>
      <c r="R573" s="7"/>
      <c r="S573" s="7"/>
      <c r="T573" s="7"/>
      <c r="U573" s="7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9"/>
      <c r="AK573" s="9"/>
      <c r="AL573" s="9"/>
      <c r="AM573" s="9"/>
    </row>
    <row r="574" spans="10:39" ht="14.25" customHeight="1" x14ac:dyDescent="0.35">
      <c r="J574" s="5"/>
      <c r="K574" s="5"/>
      <c r="L574" s="6"/>
      <c r="M574" s="6"/>
      <c r="N574" s="6"/>
      <c r="O574" s="6"/>
      <c r="P574" s="7"/>
      <c r="Q574" s="7"/>
      <c r="R574" s="7"/>
      <c r="S574" s="7"/>
      <c r="T574" s="7"/>
      <c r="U574" s="7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9"/>
      <c r="AK574" s="9"/>
      <c r="AL574" s="9"/>
      <c r="AM574" s="9"/>
    </row>
    <row r="575" spans="10:39" ht="14.25" customHeight="1" x14ac:dyDescent="0.35">
      <c r="J575" s="5"/>
      <c r="K575" s="5"/>
      <c r="L575" s="6"/>
      <c r="M575" s="6"/>
      <c r="N575" s="6"/>
      <c r="O575" s="6"/>
      <c r="P575" s="7"/>
      <c r="Q575" s="7"/>
      <c r="R575" s="7"/>
      <c r="S575" s="7"/>
      <c r="T575" s="7"/>
      <c r="U575" s="7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9"/>
      <c r="AK575" s="9"/>
      <c r="AL575" s="9"/>
      <c r="AM575" s="9"/>
    </row>
    <row r="576" spans="10:39" ht="14.25" customHeight="1" x14ac:dyDescent="0.35">
      <c r="J576" s="5"/>
      <c r="K576" s="5"/>
      <c r="L576" s="6"/>
      <c r="M576" s="6"/>
      <c r="N576" s="6"/>
      <c r="O576" s="6"/>
      <c r="P576" s="7"/>
      <c r="Q576" s="7"/>
      <c r="R576" s="7"/>
      <c r="S576" s="7"/>
      <c r="T576" s="7"/>
      <c r="U576" s="7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9"/>
      <c r="AK576" s="9"/>
      <c r="AL576" s="9"/>
      <c r="AM576" s="9"/>
    </row>
    <row r="577" spans="10:39" ht="14.25" customHeight="1" x14ac:dyDescent="0.35">
      <c r="J577" s="5"/>
      <c r="K577" s="5"/>
      <c r="L577" s="6"/>
      <c r="M577" s="6"/>
      <c r="N577" s="6"/>
      <c r="O577" s="6"/>
      <c r="P577" s="7"/>
      <c r="Q577" s="7"/>
      <c r="R577" s="7"/>
      <c r="S577" s="7"/>
      <c r="T577" s="7"/>
      <c r="U577" s="7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9"/>
      <c r="AK577" s="9"/>
      <c r="AL577" s="9"/>
      <c r="AM577" s="9"/>
    </row>
    <row r="578" spans="10:39" ht="14.25" customHeight="1" x14ac:dyDescent="0.35">
      <c r="J578" s="5"/>
      <c r="K578" s="5"/>
      <c r="L578" s="6"/>
      <c r="M578" s="6"/>
      <c r="N578" s="6"/>
      <c r="O578" s="6"/>
      <c r="P578" s="7"/>
      <c r="Q578" s="7"/>
      <c r="R578" s="7"/>
      <c r="S578" s="7"/>
      <c r="T578" s="7"/>
      <c r="U578" s="7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9"/>
      <c r="AK578" s="9"/>
      <c r="AL578" s="9"/>
      <c r="AM578" s="9"/>
    </row>
    <row r="579" spans="10:39" ht="14.25" customHeight="1" x14ac:dyDescent="0.35">
      <c r="J579" s="5"/>
      <c r="K579" s="5"/>
      <c r="L579" s="6"/>
      <c r="M579" s="6"/>
      <c r="N579" s="6"/>
      <c r="O579" s="6"/>
      <c r="P579" s="7"/>
      <c r="Q579" s="7"/>
      <c r="R579" s="7"/>
      <c r="S579" s="7"/>
      <c r="T579" s="7"/>
      <c r="U579" s="7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9"/>
      <c r="AK579" s="9"/>
      <c r="AL579" s="9"/>
      <c r="AM579" s="9"/>
    </row>
    <row r="580" spans="10:39" ht="14.25" customHeight="1" x14ac:dyDescent="0.35">
      <c r="J580" s="5"/>
      <c r="K580" s="5"/>
      <c r="L580" s="6"/>
      <c r="M580" s="6"/>
      <c r="N580" s="6"/>
      <c r="O580" s="6"/>
      <c r="P580" s="7"/>
      <c r="Q580" s="7"/>
      <c r="R580" s="7"/>
      <c r="S580" s="7"/>
      <c r="T580" s="7"/>
      <c r="U580" s="7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9"/>
      <c r="AK580" s="9"/>
      <c r="AL580" s="9"/>
      <c r="AM580" s="9"/>
    </row>
    <row r="581" spans="10:39" ht="14.25" customHeight="1" x14ac:dyDescent="0.35">
      <c r="J581" s="5"/>
      <c r="K581" s="5"/>
      <c r="L581" s="6"/>
      <c r="M581" s="6"/>
      <c r="N581" s="6"/>
      <c r="O581" s="6"/>
      <c r="P581" s="7"/>
      <c r="Q581" s="7"/>
      <c r="R581" s="7"/>
      <c r="S581" s="7"/>
      <c r="T581" s="7"/>
      <c r="U581" s="7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9"/>
      <c r="AK581" s="9"/>
      <c r="AL581" s="9"/>
      <c r="AM581" s="9"/>
    </row>
    <row r="582" spans="10:39" ht="14.25" customHeight="1" x14ac:dyDescent="0.35">
      <c r="J582" s="5"/>
      <c r="K582" s="5"/>
      <c r="L582" s="6"/>
      <c r="M582" s="6"/>
      <c r="N582" s="6"/>
      <c r="O582" s="6"/>
      <c r="P582" s="7"/>
      <c r="Q582" s="7"/>
      <c r="R582" s="7"/>
      <c r="S582" s="7"/>
      <c r="T582" s="7"/>
      <c r="U582" s="7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9"/>
      <c r="AK582" s="9"/>
      <c r="AL582" s="9"/>
      <c r="AM582" s="9"/>
    </row>
    <row r="583" spans="10:39" ht="14.25" customHeight="1" x14ac:dyDescent="0.35">
      <c r="J583" s="5"/>
      <c r="K583" s="5"/>
      <c r="L583" s="6"/>
      <c r="M583" s="6"/>
      <c r="N583" s="6"/>
      <c r="O583" s="6"/>
      <c r="P583" s="7"/>
      <c r="Q583" s="7"/>
      <c r="R583" s="7"/>
      <c r="S583" s="7"/>
      <c r="T583" s="7"/>
      <c r="U583" s="7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9"/>
      <c r="AK583" s="9"/>
      <c r="AL583" s="9"/>
      <c r="AM583" s="9"/>
    </row>
    <row r="584" spans="10:39" ht="14.25" customHeight="1" x14ac:dyDescent="0.35">
      <c r="J584" s="5"/>
      <c r="K584" s="5"/>
      <c r="L584" s="6"/>
      <c r="M584" s="6"/>
      <c r="N584" s="6"/>
      <c r="O584" s="6"/>
      <c r="P584" s="7"/>
      <c r="Q584" s="7"/>
      <c r="R584" s="7"/>
      <c r="S584" s="7"/>
      <c r="T584" s="7"/>
      <c r="U584" s="7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9"/>
      <c r="AK584" s="9"/>
      <c r="AL584" s="9"/>
      <c r="AM584" s="9"/>
    </row>
    <row r="585" spans="10:39" ht="14.25" customHeight="1" x14ac:dyDescent="0.35">
      <c r="J585" s="5"/>
      <c r="K585" s="5"/>
      <c r="L585" s="6"/>
      <c r="M585" s="6"/>
      <c r="N585" s="6"/>
      <c r="O585" s="6"/>
      <c r="P585" s="7"/>
      <c r="Q585" s="7"/>
      <c r="R585" s="7"/>
      <c r="S585" s="7"/>
      <c r="T585" s="7"/>
      <c r="U585" s="7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9"/>
      <c r="AK585" s="9"/>
      <c r="AL585" s="9"/>
      <c r="AM585" s="9"/>
    </row>
    <row r="586" spans="10:39" ht="14.25" customHeight="1" x14ac:dyDescent="0.35">
      <c r="J586" s="5"/>
      <c r="K586" s="5"/>
      <c r="L586" s="6"/>
      <c r="M586" s="6"/>
      <c r="N586" s="6"/>
      <c r="O586" s="6"/>
      <c r="P586" s="7"/>
      <c r="Q586" s="7"/>
      <c r="R586" s="7"/>
      <c r="S586" s="7"/>
      <c r="T586" s="7"/>
      <c r="U586" s="7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9"/>
      <c r="AK586" s="9"/>
      <c r="AL586" s="9"/>
      <c r="AM586" s="9"/>
    </row>
    <row r="587" spans="10:39" ht="14.25" customHeight="1" x14ac:dyDescent="0.35">
      <c r="J587" s="5"/>
      <c r="K587" s="5"/>
      <c r="L587" s="6"/>
      <c r="M587" s="6"/>
      <c r="N587" s="6"/>
      <c r="O587" s="6"/>
      <c r="P587" s="7"/>
      <c r="Q587" s="7"/>
      <c r="R587" s="7"/>
      <c r="S587" s="7"/>
      <c r="T587" s="7"/>
      <c r="U587" s="7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9"/>
      <c r="AK587" s="9"/>
      <c r="AL587" s="9"/>
      <c r="AM587" s="9"/>
    </row>
    <row r="588" spans="10:39" ht="14.25" customHeight="1" x14ac:dyDescent="0.35">
      <c r="J588" s="5"/>
      <c r="K588" s="5"/>
      <c r="L588" s="6"/>
      <c r="M588" s="6"/>
      <c r="N588" s="6"/>
      <c r="O588" s="6"/>
      <c r="P588" s="7"/>
      <c r="Q588" s="7"/>
      <c r="R588" s="7"/>
      <c r="S588" s="7"/>
      <c r="T588" s="7"/>
      <c r="U588" s="7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9"/>
      <c r="AK588" s="9"/>
      <c r="AL588" s="9"/>
      <c r="AM588" s="9"/>
    </row>
    <row r="589" spans="10:39" ht="14.25" customHeight="1" x14ac:dyDescent="0.35">
      <c r="J589" s="5"/>
      <c r="K589" s="5"/>
      <c r="L589" s="6"/>
      <c r="M589" s="6"/>
      <c r="N589" s="6"/>
      <c r="O589" s="6"/>
      <c r="P589" s="7"/>
      <c r="Q589" s="7"/>
      <c r="R589" s="7"/>
      <c r="S589" s="7"/>
      <c r="T589" s="7"/>
      <c r="U589" s="7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9"/>
      <c r="AK589" s="9"/>
      <c r="AL589" s="9"/>
      <c r="AM589" s="9"/>
    </row>
    <row r="590" spans="10:39" ht="14.25" customHeight="1" x14ac:dyDescent="0.35">
      <c r="J590" s="5"/>
      <c r="K590" s="5"/>
      <c r="L590" s="6"/>
      <c r="M590" s="6"/>
      <c r="N590" s="6"/>
      <c r="O590" s="6"/>
      <c r="P590" s="7"/>
      <c r="Q590" s="7"/>
      <c r="R590" s="7"/>
      <c r="S590" s="7"/>
      <c r="T590" s="7"/>
      <c r="U590" s="7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9"/>
      <c r="AK590" s="9"/>
      <c r="AL590" s="9"/>
      <c r="AM590" s="9"/>
    </row>
    <row r="591" spans="10:39" ht="14.25" customHeight="1" x14ac:dyDescent="0.35">
      <c r="J591" s="5"/>
      <c r="K591" s="5"/>
      <c r="L591" s="6"/>
      <c r="M591" s="6"/>
      <c r="N591" s="6"/>
      <c r="O591" s="6"/>
      <c r="P591" s="7"/>
      <c r="Q591" s="7"/>
      <c r="R591" s="7"/>
      <c r="S591" s="7"/>
      <c r="T591" s="7"/>
      <c r="U591" s="7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9"/>
      <c r="AK591" s="9"/>
      <c r="AL591" s="9"/>
      <c r="AM591" s="9"/>
    </row>
    <row r="592" spans="10:39" ht="14.25" customHeight="1" x14ac:dyDescent="0.35">
      <c r="J592" s="5"/>
      <c r="K592" s="5"/>
      <c r="L592" s="6"/>
      <c r="M592" s="6"/>
      <c r="N592" s="6"/>
      <c r="O592" s="6"/>
      <c r="P592" s="7"/>
      <c r="Q592" s="7"/>
      <c r="R592" s="7"/>
      <c r="S592" s="7"/>
      <c r="T592" s="7"/>
      <c r="U592" s="7"/>
      <c r="V592" s="8"/>
      <c r="W592" s="8"/>
      <c r="X592" s="8"/>
      <c r="Y592" s="8" t="s">
        <v>51</v>
      </c>
      <c r="Z592" s="8" t="s">
        <v>51</v>
      </c>
      <c r="AA592" s="8"/>
      <c r="AB592" s="8"/>
      <c r="AC592" s="8"/>
      <c r="AD592" s="8"/>
      <c r="AE592" s="8"/>
      <c r="AF592" s="8"/>
      <c r="AG592" s="8"/>
      <c r="AH592" s="8"/>
      <c r="AI592" s="8"/>
      <c r="AJ592" s="9"/>
      <c r="AK592" s="9"/>
      <c r="AL592" s="9"/>
      <c r="AM592" s="9"/>
    </row>
    <row r="593" spans="10:39" ht="14.25" customHeight="1" x14ac:dyDescent="0.35">
      <c r="J593" s="5"/>
      <c r="K593" s="5"/>
      <c r="L593" s="6"/>
      <c r="M593" s="6"/>
      <c r="N593" s="6"/>
      <c r="O593" s="6"/>
      <c r="P593" s="7"/>
      <c r="Q593" s="7"/>
      <c r="R593" s="7"/>
      <c r="S593" s="7"/>
      <c r="T593" s="7"/>
      <c r="U593" s="7"/>
      <c r="V593" s="8"/>
      <c r="W593" s="8"/>
      <c r="X593" s="8"/>
      <c r="Y593" s="8" t="b">
        <v>1</v>
      </c>
      <c r="Z593" s="8" t="b">
        <v>1</v>
      </c>
      <c r="AA593" s="8" t="b">
        <v>0</v>
      </c>
      <c r="AB593" s="8" t="b">
        <v>0</v>
      </c>
      <c r="AC593" s="8" t="b">
        <v>0</v>
      </c>
      <c r="AD593" s="8" t="b">
        <v>0</v>
      </c>
      <c r="AE593" s="8" t="b">
        <v>0</v>
      </c>
      <c r="AF593" s="8" t="b">
        <v>0</v>
      </c>
      <c r="AG593" s="8" t="b">
        <v>0</v>
      </c>
      <c r="AH593" s="8" t="b">
        <v>0</v>
      </c>
      <c r="AI593" s="8" t="b">
        <v>0</v>
      </c>
      <c r="AJ593" s="9" t="b">
        <v>0</v>
      </c>
      <c r="AK593" s="9" t="b">
        <v>0</v>
      </c>
      <c r="AL593" s="9" t="b">
        <v>0</v>
      </c>
      <c r="AM593" s="9" t="b">
        <v>0</v>
      </c>
    </row>
    <row r="594" spans="10:39" ht="14.25" customHeight="1" x14ac:dyDescent="0.35">
      <c r="J594" s="5"/>
      <c r="K594" s="5"/>
      <c r="L594" s="6"/>
      <c r="M594" s="6"/>
      <c r="N594" s="6"/>
      <c r="O594" s="6"/>
      <c r="P594" s="7"/>
      <c r="Q594" s="7"/>
      <c r="R594" s="7"/>
      <c r="S594" s="7"/>
      <c r="T594" s="7"/>
      <c r="U594" s="7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9"/>
      <c r="AK594" s="9"/>
      <c r="AL594" s="9"/>
      <c r="AM594" s="9"/>
    </row>
    <row r="595" spans="10:39" ht="14.25" customHeight="1" x14ac:dyDescent="0.35">
      <c r="J595" s="5"/>
      <c r="K595" s="5"/>
      <c r="L595" s="6"/>
      <c r="M595" s="6"/>
      <c r="N595" s="6"/>
      <c r="O595" s="6"/>
      <c r="P595" s="7"/>
      <c r="Q595" s="7"/>
      <c r="R595" s="7"/>
      <c r="S595" s="7"/>
      <c r="T595" s="7"/>
      <c r="U595" s="7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9"/>
      <c r="AK595" s="9"/>
      <c r="AL595" s="9"/>
      <c r="AM595" s="9"/>
    </row>
    <row r="596" spans="10:39" ht="14.25" customHeight="1" x14ac:dyDescent="0.35">
      <c r="J596" s="5"/>
      <c r="K596" s="5"/>
      <c r="L596" s="6"/>
      <c r="M596" s="6"/>
      <c r="N596" s="6"/>
      <c r="O596" s="6"/>
      <c r="P596" s="7"/>
      <c r="Q596" s="7"/>
      <c r="R596" s="7"/>
      <c r="S596" s="7"/>
      <c r="T596" s="7"/>
      <c r="U596" s="7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9"/>
      <c r="AK596" s="9"/>
      <c r="AL596" s="9"/>
      <c r="AM596" s="9"/>
    </row>
    <row r="597" spans="10:39" ht="14.25" customHeight="1" x14ac:dyDescent="0.35">
      <c r="J597" s="5"/>
      <c r="K597" s="5"/>
      <c r="L597" s="6"/>
      <c r="M597" s="6"/>
      <c r="N597" s="6"/>
      <c r="O597" s="6"/>
      <c r="P597" s="7"/>
      <c r="Q597" s="7"/>
      <c r="R597" s="7"/>
      <c r="S597" s="7"/>
      <c r="T597" s="7"/>
      <c r="U597" s="7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9"/>
      <c r="AK597" s="9"/>
      <c r="AL597" s="9"/>
      <c r="AM597" s="9"/>
    </row>
    <row r="598" spans="10:39" ht="14.25" customHeight="1" x14ac:dyDescent="0.35">
      <c r="J598" s="5"/>
      <c r="K598" s="5"/>
      <c r="L598" s="6"/>
      <c r="M598" s="6"/>
      <c r="N598" s="6"/>
      <c r="O598" s="6"/>
      <c r="P598" s="7"/>
      <c r="Q598" s="7"/>
      <c r="R598" s="7"/>
      <c r="S598" s="7"/>
      <c r="T598" s="7"/>
      <c r="U598" s="7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9"/>
      <c r="AK598" s="9"/>
      <c r="AL598" s="9"/>
      <c r="AM598" s="9"/>
    </row>
    <row r="599" spans="10:39" ht="14.25" customHeight="1" x14ac:dyDescent="0.35">
      <c r="J599" s="5"/>
      <c r="K599" s="5"/>
      <c r="L599" s="6"/>
      <c r="M599" s="6"/>
      <c r="N599" s="6"/>
      <c r="O599" s="6"/>
      <c r="P599" s="7"/>
      <c r="Q599" s="7"/>
      <c r="R599" s="7"/>
      <c r="S599" s="7"/>
      <c r="T599" s="7"/>
      <c r="U599" s="7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9"/>
      <c r="AK599" s="9"/>
      <c r="AL599" s="9"/>
      <c r="AM599" s="9"/>
    </row>
    <row r="600" spans="10:39" ht="14.25" customHeight="1" x14ac:dyDescent="0.35">
      <c r="J600" s="5"/>
      <c r="K600" s="5"/>
      <c r="L600" s="6"/>
      <c r="M600" s="6"/>
      <c r="N600" s="6"/>
      <c r="O600" s="6"/>
      <c r="P600" s="7"/>
      <c r="Q600" s="7"/>
      <c r="R600" s="7"/>
      <c r="S600" s="7"/>
      <c r="T600" s="7"/>
      <c r="U600" s="7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9"/>
      <c r="AK600" s="9"/>
      <c r="AL600" s="9"/>
      <c r="AM600" s="9"/>
    </row>
    <row r="601" spans="10:39" ht="14.25" customHeight="1" x14ac:dyDescent="0.35">
      <c r="J601" s="5"/>
      <c r="K601" s="5"/>
      <c r="L601" s="6"/>
      <c r="M601" s="6"/>
      <c r="N601" s="6"/>
      <c r="O601" s="6"/>
      <c r="P601" s="7"/>
      <c r="Q601" s="7"/>
      <c r="R601" s="7"/>
      <c r="S601" s="7"/>
      <c r="T601" s="7"/>
      <c r="U601" s="7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9"/>
      <c r="AK601" s="9"/>
      <c r="AL601" s="9"/>
      <c r="AM601" s="9"/>
    </row>
    <row r="602" spans="10:39" ht="14.25" customHeight="1" x14ac:dyDescent="0.35">
      <c r="J602" s="5"/>
      <c r="K602" s="5"/>
      <c r="L602" s="6"/>
      <c r="M602" s="6"/>
      <c r="N602" s="6"/>
      <c r="O602" s="6"/>
      <c r="P602" s="7"/>
      <c r="Q602" s="7"/>
      <c r="R602" s="7"/>
      <c r="S602" s="7"/>
      <c r="T602" s="7"/>
      <c r="U602" s="7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9"/>
      <c r="AK602" s="9"/>
      <c r="AL602" s="9"/>
      <c r="AM602" s="9"/>
    </row>
    <row r="603" spans="10:39" ht="14.25" customHeight="1" x14ac:dyDescent="0.35">
      <c r="J603" s="5"/>
      <c r="K603" s="5"/>
      <c r="L603" s="6"/>
      <c r="M603" s="6"/>
      <c r="N603" s="6"/>
      <c r="O603" s="6"/>
      <c r="P603" s="7"/>
      <c r="Q603" s="7"/>
      <c r="R603" s="7"/>
      <c r="S603" s="7"/>
      <c r="T603" s="7"/>
      <c r="U603" s="7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9"/>
      <c r="AK603" s="9"/>
      <c r="AL603" s="9"/>
      <c r="AM603" s="9"/>
    </row>
    <row r="604" spans="10:39" ht="14.25" customHeight="1" x14ac:dyDescent="0.35">
      <c r="J604" s="5"/>
      <c r="K604" s="5"/>
      <c r="L604" s="6"/>
      <c r="M604" s="6"/>
      <c r="N604" s="6"/>
      <c r="O604" s="6"/>
      <c r="P604" s="7"/>
      <c r="Q604" s="7"/>
      <c r="R604" s="7"/>
      <c r="S604" s="7"/>
      <c r="T604" s="7"/>
      <c r="U604" s="7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9"/>
      <c r="AK604" s="9"/>
      <c r="AL604" s="9"/>
      <c r="AM604" s="9"/>
    </row>
    <row r="605" spans="10:39" ht="14.25" customHeight="1" x14ac:dyDescent="0.35">
      <c r="J605" s="5"/>
      <c r="K605" s="5"/>
      <c r="L605" s="6"/>
      <c r="M605" s="6"/>
      <c r="N605" s="6"/>
      <c r="O605" s="6"/>
      <c r="P605" s="7"/>
      <c r="Q605" s="7"/>
      <c r="R605" s="7"/>
      <c r="S605" s="7"/>
      <c r="T605" s="7"/>
      <c r="U605" s="7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9"/>
      <c r="AK605" s="9"/>
      <c r="AL605" s="9"/>
      <c r="AM605" s="9"/>
    </row>
    <row r="606" spans="10:39" ht="14.25" customHeight="1" x14ac:dyDescent="0.35">
      <c r="J606" s="5"/>
      <c r="K606" s="5"/>
      <c r="L606" s="6"/>
      <c r="M606" s="6"/>
      <c r="N606" s="6"/>
      <c r="O606" s="6"/>
      <c r="P606" s="7"/>
      <c r="Q606" s="7"/>
      <c r="R606" s="7"/>
      <c r="S606" s="7"/>
      <c r="T606" s="7"/>
      <c r="U606" s="7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9"/>
      <c r="AK606" s="9"/>
      <c r="AL606" s="9"/>
      <c r="AM606" s="9"/>
    </row>
    <row r="607" spans="10:39" ht="14.25" customHeight="1" x14ac:dyDescent="0.35">
      <c r="J607" s="5"/>
      <c r="K607" s="5"/>
      <c r="L607" s="6"/>
      <c r="M607" s="6"/>
      <c r="N607" s="6"/>
      <c r="O607" s="6"/>
      <c r="P607" s="7"/>
      <c r="Q607" s="7"/>
      <c r="R607" s="7"/>
      <c r="S607" s="7"/>
      <c r="T607" s="7"/>
      <c r="U607" s="7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9"/>
      <c r="AK607" s="9"/>
      <c r="AL607" s="9"/>
      <c r="AM607" s="9"/>
    </row>
    <row r="608" spans="10:39" ht="14.25" customHeight="1" x14ac:dyDescent="0.35">
      <c r="J608" s="5"/>
      <c r="K608" s="5"/>
      <c r="L608" s="6"/>
      <c r="M608" s="6"/>
      <c r="N608" s="6"/>
      <c r="O608" s="6"/>
      <c r="P608" s="7"/>
      <c r="Q608" s="7"/>
      <c r="R608" s="7"/>
      <c r="S608" s="7"/>
      <c r="T608" s="7"/>
      <c r="U608" s="7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9"/>
      <c r="AK608" s="9"/>
      <c r="AL608" s="9"/>
      <c r="AM608" s="9"/>
    </row>
    <row r="609" spans="10:39" ht="14.25" customHeight="1" x14ac:dyDescent="0.35">
      <c r="J609" s="5"/>
      <c r="K609" s="5"/>
      <c r="L609" s="6"/>
      <c r="M609" s="6"/>
      <c r="N609" s="6"/>
      <c r="O609" s="6"/>
      <c r="P609" s="7"/>
      <c r="Q609" s="7"/>
      <c r="R609" s="7"/>
      <c r="S609" s="7"/>
      <c r="T609" s="7"/>
      <c r="U609" s="7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9"/>
      <c r="AK609" s="9"/>
      <c r="AL609" s="9"/>
      <c r="AM609" s="9"/>
    </row>
    <row r="610" spans="10:39" ht="14.25" customHeight="1" x14ac:dyDescent="0.35">
      <c r="J610" s="5"/>
      <c r="K610" s="5"/>
      <c r="L610" s="6"/>
      <c r="M610" s="6"/>
      <c r="N610" s="6"/>
      <c r="O610" s="6"/>
      <c r="P610" s="7"/>
      <c r="Q610" s="7"/>
      <c r="R610" s="7"/>
      <c r="S610" s="7"/>
      <c r="T610" s="7"/>
      <c r="U610" s="7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9"/>
      <c r="AK610" s="9"/>
      <c r="AL610" s="9"/>
      <c r="AM610" s="9"/>
    </row>
    <row r="611" spans="10:39" ht="14.25" customHeight="1" x14ac:dyDescent="0.35">
      <c r="J611" s="5"/>
      <c r="K611" s="5"/>
      <c r="L611" s="6"/>
      <c r="M611" s="6"/>
      <c r="N611" s="6"/>
      <c r="O611" s="6"/>
      <c r="P611" s="7"/>
      <c r="Q611" s="7"/>
      <c r="R611" s="7"/>
      <c r="S611" s="7"/>
      <c r="T611" s="7"/>
      <c r="U611" s="7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9"/>
      <c r="AK611" s="9"/>
      <c r="AL611" s="9"/>
      <c r="AM611" s="9"/>
    </row>
    <row r="612" spans="10:39" ht="14.25" customHeight="1" x14ac:dyDescent="0.35">
      <c r="J612" s="5"/>
      <c r="K612" s="5"/>
      <c r="L612" s="6"/>
      <c r="M612" s="6"/>
      <c r="N612" s="6"/>
      <c r="O612" s="6"/>
      <c r="P612" s="7"/>
      <c r="Q612" s="7"/>
      <c r="R612" s="7"/>
      <c r="S612" s="7"/>
      <c r="T612" s="7"/>
      <c r="U612" s="7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9"/>
      <c r="AK612" s="9"/>
      <c r="AL612" s="9"/>
      <c r="AM612" s="9"/>
    </row>
    <row r="613" spans="10:39" ht="14.25" customHeight="1" x14ac:dyDescent="0.35">
      <c r="J613" s="5"/>
      <c r="K613" s="5"/>
      <c r="L613" s="6"/>
      <c r="M613" s="6"/>
      <c r="N613" s="6"/>
      <c r="O613" s="6"/>
      <c r="P613" s="7"/>
      <c r="Q613" s="7"/>
      <c r="R613" s="7"/>
      <c r="S613" s="7"/>
      <c r="T613" s="7"/>
      <c r="U613" s="7"/>
      <c r="V613" s="8"/>
      <c r="W613" s="8"/>
      <c r="X613" s="8"/>
      <c r="Y613" s="8" t="s">
        <v>51</v>
      </c>
      <c r="Z613" s="8" t="s">
        <v>51</v>
      </c>
      <c r="AA613" s="8"/>
      <c r="AB613" s="8"/>
      <c r="AC613" s="8"/>
      <c r="AD613" s="8"/>
      <c r="AE613" s="8"/>
      <c r="AF613" s="8"/>
      <c r="AG613" s="8"/>
      <c r="AH613" s="8"/>
      <c r="AI613" s="8"/>
      <c r="AJ613" s="9"/>
      <c r="AK613" s="9"/>
      <c r="AL613" s="9"/>
      <c r="AM613" s="9"/>
    </row>
    <row r="614" spans="10:39" ht="14.25" customHeight="1" x14ac:dyDescent="0.35">
      <c r="J614" s="5"/>
      <c r="K614" s="5"/>
      <c r="L614" s="6"/>
      <c r="M614" s="6"/>
      <c r="N614" s="6"/>
      <c r="O614" s="6"/>
      <c r="P614" s="7"/>
      <c r="Q614" s="7"/>
      <c r="R614" s="7"/>
      <c r="S614" s="7"/>
      <c r="T614" s="7"/>
      <c r="U614" s="7"/>
      <c r="V614" s="8"/>
      <c r="W614" s="8"/>
      <c r="X614" s="8"/>
      <c r="Y614" s="8" t="b">
        <v>1</v>
      </c>
      <c r="Z614" s="8" t="b">
        <v>1</v>
      </c>
      <c r="AA614" s="8" t="b">
        <v>0</v>
      </c>
      <c r="AB614" s="8" t="b">
        <v>0</v>
      </c>
      <c r="AC614" s="8" t="b">
        <v>0</v>
      </c>
      <c r="AD614" s="8" t="b">
        <v>0</v>
      </c>
      <c r="AE614" s="8" t="b">
        <v>0</v>
      </c>
      <c r="AF614" s="8" t="b">
        <v>0</v>
      </c>
      <c r="AG614" s="8" t="b">
        <v>0</v>
      </c>
      <c r="AH614" s="8" t="b">
        <v>0</v>
      </c>
      <c r="AI614" s="8" t="b">
        <v>0</v>
      </c>
      <c r="AJ614" s="9" t="b">
        <v>0</v>
      </c>
      <c r="AK614" s="9" t="b">
        <v>0</v>
      </c>
      <c r="AL614" s="9" t="b">
        <v>0</v>
      </c>
      <c r="AM614" s="9" t="b">
        <v>0</v>
      </c>
    </row>
    <row r="615" spans="10:39" ht="14.25" customHeight="1" x14ac:dyDescent="0.35">
      <c r="J615" s="5"/>
      <c r="K615" s="5"/>
      <c r="L615" s="6"/>
      <c r="M615" s="6"/>
      <c r="N615" s="6"/>
      <c r="O615" s="6"/>
      <c r="P615" s="7"/>
      <c r="Q615" s="7"/>
      <c r="R615" s="7"/>
      <c r="S615" s="7"/>
      <c r="T615" s="7"/>
      <c r="U615" s="7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9"/>
      <c r="AK615" s="9"/>
      <c r="AL615" s="9"/>
      <c r="AM615" s="9"/>
    </row>
    <row r="616" spans="10:39" ht="14.25" customHeight="1" x14ac:dyDescent="0.35">
      <c r="J616" s="5"/>
      <c r="K616" s="5"/>
      <c r="L616" s="6"/>
      <c r="M616" s="6"/>
      <c r="N616" s="6"/>
      <c r="O616" s="6"/>
      <c r="P616" s="7"/>
      <c r="Q616" s="7"/>
      <c r="R616" s="7"/>
      <c r="S616" s="7"/>
      <c r="T616" s="7"/>
      <c r="U616" s="7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9"/>
      <c r="AK616" s="9"/>
      <c r="AL616" s="9"/>
      <c r="AM616" s="9"/>
    </row>
    <row r="617" spans="10:39" ht="14.25" customHeight="1" x14ac:dyDescent="0.35">
      <c r="J617" s="5"/>
      <c r="K617" s="5"/>
      <c r="L617" s="6"/>
      <c r="M617" s="6"/>
      <c r="N617" s="6"/>
      <c r="O617" s="6"/>
      <c r="P617" s="7"/>
      <c r="Q617" s="7"/>
      <c r="R617" s="7"/>
      <c r="S617" s="7"/>
      <c r="T617" s="7"/>
      <c r="U617" s="7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9"/>
      <c r="AK617" s="9"/>
      <c r="AL617" s="9"/>
      <c r="AM617" s="9"/>
    </row>
    <row r="618" spans="10:39" ht="14.25" customHeight="1" x14ac:dyDescent="0.35">
      <c r="J618" s="5"/>
      <c r="K618" s="5"/>
      <c r="L618" s="6"/>
      <c r="M618" s="6"/>
      <c r="N618" s="6"/>
      <c r="O618" s="6"/>
      <c r="P618" s="7"/>
      <c r="Q618" s="7"/>
      <c r="R618" s="7"/>
      <c r="S618" s="7"/>
      <c r="T618" s="7"/>
      <c r="U618" s="7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9"/>
      <c r="AK618" s="9"/>
      <c r="AL618" s="9"/>
      <c r="AM618" s="9"/>
    </row>
    <row r="619" spans="10:39" ht="14.25" customHeight="1" x14ac:dyDescent="0.35">
      <c r="J619" s="5"/>
      <c r="K619" s="5"/>
      <c r="L619" s="6"/>
      <c r="M619" s="6"/>
      <c r="N619" s="6"/>
      <c r="O619" s="6"/>
      <c r="P619" s="7"/>
      <c r="Q619" s="7"/>
      <c r="R619" s="7"/>
      <c r="S619" s="7"/>
      <c r="T619" s="7"/>
      <c r="U619" s="7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9"/>
      <c r="AK619" s="9"/>
      <c r="AL619" s="9"/>
      <c r="AM619" s="9"/>
    </row>
    <row r="620" spans="10:39" ht="14.25" customHeight="1" x14ac:dyDescent="0.35">
      <c r="J620" s="5"/>
      <c r="K620" s="5"/>
      <c r="L620" s="6"/>
      <c r="M620" s="6"/>
      <c r="N620" s="6"/>
      <c r="O620" s="6"/>
      <c r="P620" s="7"/>
      <c r="Q620" s="7"/>
      <c r="R620" s="7"/>
      <c r="S620" s="7"/>
      <c r="T620" s="7"/>
      <c r="U620" s="7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9"/>
      <c r="AK620" s="9"/>
      <c r="AL620" s="9"/>
      <c r="AM620" s="9"/>
    </row>
    <row r="621" spans="10:39" ht="14.25" customHeight="1" x14ac:dyDescent="0.35">
      <c r="J621" s="5"/>
      <c r="K621" s="5"/>
      <c r="L621" s="6"/>
      <c r="M621" s="6"/>
      <c r="N621" s="6"/>
      <c r="O621" s="6"/>
      <c r="P621" s="7"/>
      <c r="Q621" s="7"/>
      <c r="R621" s="7"/>
      <c r="S621" s="7"/>
      <c r="T621" s="7"/>
      <c r="U621" s="7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9"/>
      <c r="AK621" s="9"/>
      <c r="AL621" s="9"/>
      <c r="AM621" s="9"/>
    </row>
    <row r="622" spans="10:39" ht="14.25" customHeight="1" x14ac:dyDescent="0.35">
      <c r="J622" s="5"/>
      <c r="K622" s="5"/>
      <c r="L622" s="6"/>
      <c r="M622" s="6"/>
      <c r="N622" s="6"/>
      <c r="O622" s="6"/>
      <c r="P622" s="7"/>
      <c r="Q622" s="7"/>
      <c r="R622" s="7"/>
      <c r="S622" s="7"/>
      <c r="T622" s="7"/>
      <c r="U622" s="7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9"/>
      <c r="AK622" s="9"/>
      <c r="AL622" s="9"/>
      <c r="AM622" s="9"/>
    </row>
    <row r="623" spans="10:39" ht="14.25" customHeight="1" x14ac:dyDescent="0.35">
      <c r="J623" s="5"/>
      <c r="K623" s="5"/>
      <c r="L623" s="6"/>
      <c r="M623" s="6"/>
      <c r="N623" s="6"/>
      <c r="O623" s="6"/>
      <c r="P623" s="7"/>
      <c r="Q623" s="7"/>
      <c r="R623" s="7"/>
      <c r="S623" s="7"/>
      <c r="T623" s="7"/>
      <c r="U623" s="7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9"/>
      <c r="AK623" s="9"/>
      <c r="AL623" s="9"/>
      <c r="AM623" s="9"/>
    </row>
    <row r="624" spans="10:39" ht="14.25" customHeight="1" x14ac:dyDescent="0.35">
      <c r="J624" s="5"/>
      <c r="K624" s="5"/>
      <c r="L624" s="6"/>
      <c r="M624" s="6"/>
      <c r="N624" s="6"/>
      <c r="O624" s="6"/>
      <c r="P624" s="7"/>
      <c r="Q624" s="7"/>
      <c r="R624" s="7"/>
      <c r="S624" s="7"/>
      <c r="T624" s="7"/>
      <c r="U624" s="7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9"/>
      <c r="AK624" s="9"/>
      <c r="AL624" s="9"/>
      <c r="AM624" s="9"/>
    </row>
    <row r="625" spans="10:39" ht="14.25" customHeight="1" x14ac:dyDescent="0.35">
      <c r="J625" s="5"/>
      <c r="K625" s="5"/>
      <c r="L625" s="6"/>
      <c r="M625" s="6"/>
      <c r="N625" s="6"/>
      <c r="O625" s="6"/>
      <c r="P625" s="7"/>
      <c r="Q625" s="7"/>
      <c r="R625" s="7"/>
      <c r="S625" s="7"/>
      <c r="T625" s="7"/>
      <c r="U625" s="7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9"/>
      <c r="AK625" s="9"/>
      <c r="AL625" s="9"/>
      <c r="AM625" s="9"/>
    </row>
    <row r="626" spans="10:39" ht="14.25" customHeight="1" x14ac:dyDescent="0.35">
      <c r="J626" s="5"/>
      <c r="K626" s="5"/>
      <c r="L626" s="6"/>
      <c r="M626" s="6"/>
      <c r="N626" s="6"/>
      <c r="O626" s="6"/>
      <c r="P626" s="7"/>
      <c r="Q626" s="7"/>
      <c r="R626" s="7"/>
      <c r="S626" s="7"/>
      <c r="T626" s="7"/>
      <c r="U626" s="7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9"/>
      <c r="AK626" s="9"/>
      <c r="AL626" s="9"/>
      <c r="AM626" s="9"/>
    </row>
    <row r="627" spans="10:39" ht="14.25" customHeight="1" x14ac:dyDescent="0.35">
      <c r="J627" s="5"/>
      <c r="K627" s="5"/>
      <c r="L627" s="6"/>
      <c r="M627" s="6"/>
      <c r="N627" s="6"/>
      <c r="O627" s="6"/>
      <c r="P627" s="7"/>
      <c r="Q627" s="7"/>
      <c r="R627" s="7"/>
      <c r="S627" s="7"/>
      <c r="T627" s="7"/>
      <c r="U627" s="7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9"/>
      <c r="AK627" s="9"/>
      <c r="AL627" s="9"/>
      <c r="AM627" s="9"/>
    </row>
    <row r="628" spans="10:39" ht="14.25" customHeight="1" x14ac:dyDescent="0.35">
      <c r="J628" s="5"/>
      <c r="K628" s="5"/>
      <c r="L628" s="6"/>
      <c r="M628" s="6"/>
      <c r="N628" s="6"/>
      <c r="O628" s="6"/>
      <c r="P628" s="7"/>
      <c r="Q628" s="7"/>
      <c r="R628" s="7"/>
      <c r="S628" s="7"/>
      <c r="T628" s="7"/>
      <c r="U628" s="7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9"/>
      <c r="AK628" s="9"/>
      <c r="AL628" s="9"/>
      <c r="AM628" s="9"/>
    </row>
    <row r="629" spans="10:39" ht="14.25" customHeight="1" x14ac:dyDescent="0.35">
      <c r="J629" s="5"/>
      <c r="K629" s="5"/>
      <c r="L629" s="6"/>
      <c r="M629" s="6"/>
      <c r="N629" s="6"/>
      <c r="O629" s="6"/>
      <c r="P629" s="7"/>
      <c r="Q629" s="7"/>
      <c r="R629" s="7"/>
      <c r="S629" s="7"/>
      <c r="T629" s="7"/>
      <c r="U629" s="7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9"/>
      <c r="AK629" s="9"/>
      <c r="AL629" s="9"/>
      <c r="AM629" s="9"/>
    </row>
    <row r="630" spans="10:39" ht="14.25" customHeight="1" x14ac:dyDescent="0.35">
      <c r="J630" s="5"/>
      <c r="K630" s="5"/>
      <c r="L630" s="6"/>
      <c r="M630" s="6"/>
      <c r="N630" s="6"/>
      <c r="O630" s="6"/>
      <c r="P630" s="7"/>
      <c r="Q630" s="7"/>
      <c r="R630" s="7"/>
      <c r="S630" s="7"/>
      <c r="T630" s="7"/>
      <c r="U630" s="7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9"/>
      <c r="AK630" s="9"/>
      <c r="AL630" s="9"/>
      <c r="AM630" s="9"/>
    </row>
    <row r="631" spans="10:39" ht="14.25" customHeight="1" x14ac:dyDescent="0.35">
      <c r="J631" s="5"/>
      <c r="K631" s="5"/>
      <c r="L631" s="6"/>
      <c r="M631" s="6"/>
      <c r="N631" s="6"/>
      <c r="O631" s="6"/>
      <c r="P631" s="7"/>
      <c r="Q631" s="7"/>
      <c r="R631" s="7"/>
      <c r="S631" s="7"/>
      <c r="T631" s="7"/>
      <c r="U631" s="7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9"/>
      <c r="AK631" s="9"/>
      <c r="AL631" s="9"/>
      <c r="AM631" s="9"/>
    </row>
    <row r="632" spans="10:39" ht="14.25" customHeight="1" x14ac:dyDescent="0.35">
      <c r="J632" s="5"/>
      <c r="K632" s="5"/>
      <c r="L632" s="6"/>
      <c r="M632" s="6"/>
      <c r="N632" s="6"/>
      <c r="O632" s="6"/>
      <c r="P632" s="7"/>
      <c r="Q632" s="7"/>
      <c r="R632" s="7"/>
      <c r="S632" s="7"/>
      <c r="T632" s="7"/>
      <c r="U632" s="7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9"/>
      <c r="AK632" s="9"/>
      <c r="AL632" s="9"/>
      <c r="AM632" s="9"/>
    </row>
    <row r="633" spans="10:39" ht="14.25" customHeight="1" x14ac:dyDescent="0.35">
      <c r="J633" s="5"/>
      <c r="K633" s="5"/>
      <c r="L633" s="6"/>
      <c r="M633" s="6"/>
      <c r="N633" s="6"/>
      <c r="O633" s="6"/>
      <c r="P633" s="7"/>
      <c r="Q633" s="7"/>
      <c r="R633" s="7"/>
      <c r="S633" s="7"/>
      <c r="T633" s="7"/>
      <c r="U633" s="7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9"/>
      <c r="AK633" s="9"/>
      <c r="AL633" s="9"/>
      <c r="AM633" s="9"/>
    </row>
    <row r="634" spans="10:39" ht="14.25" customHeight="1" x14ac:dyDescent="0.35">
      <c r="J634" s="5"/>
      <c r="K634" s="5"/>
      <c r="L634" s="6"/>
      <c r="M634" s="6"/>
      <c r="N634" s="6"/>
      <c r="O634" s="6"/>
      <c r="P634" s="7"/>
      <c r="Q634" s="7"/>
      <c r="R634" s="7"/>
      <c r="S634" s="7"/>
      <c r="T634" s="7"/>
      <c r="U634" s="7"/>
      <c r="V634" s="8"/>
      <c r="W634" s="8"/>
      <c r="X634" s="8"/>
      <c r="Y634" s="8" t="s">
        <v>51</v>
      </c>
      <c r="Z634" s="8" t="s">
        <v>51</v>
      </c>
      <c r="AA634" s="8"/>
      <c r="AB634" s="8"/>
      <c r="AC634" s="8"/>
      <c r="AD634" s="8"/>
      <c r="AE634" s="8"/>
      <c r="AF634" s="8"/>
      <c r="AG634" s="8"/>
      <c r="AH634" s="8"/>
      <c r="AI634" s="8"/>
      <c r="AJ634" s="9"/>
      <c r="AK634" s="9"/>
      <c r="AL634" s="9"/>
      <c r="AM634" s="9"/>
    </row>
    <row r="635" spans="10:39" ht="14.25" customHeight="1" x14ac:dyDescent="0.35">
      <c r="J635" s="5"/>
      <c r="K635" s="5"/>
      <c r="L635" s="6"/>
      <c r="M635" s="6"/>
      <c r="N635" s="6"/>
      <c r="O635" s="6"/>
      <c r="P635" s="7"/>
      <c r="Q635" s="7"/>
      <c r="R635" s="7"/>
      <c r="S635" s="7"/>
      <c r="T635" s="7"/>
      <c r="U635" s="7"/>
      <c r="V635" s="8"/>
      <c r="W635" s="8"/>
      <c r="X635" s="8"/>
      <c r="Y635" s="8" t="b">
        <v>1</v>
      </c>
      <c r="Z635" s="8" t="b">
        <v>1</v>
      </c>
      <c r="AA635" s="8" t="b">
        <v>0</v>
      </c>
      <c r="AB635" s="8" t="b">
        <v>0</v>
      </c>
      <c r="AC635" s="8" t="b">
        <v>0</v>
      </c>
      <c r="AD635" s="8" t="b">
        <v>0</v>
      </c>
      <c r="AE635" s="8" t="b">
        <v>0</v>
      </c>
      <c r="AF635" s="8" t="b">
        <v>0</v>
      </c>
      <c r="AG635" s="8" t="b">
        <v>0</v>
      </c>
      <c r="AH635" s="8" t="b">
        <v>0</v>
      </c>
      <c r="AI635" s="8" t="b">
        <v>0</v>
      </c>
      <c r="AJ635" s="9" t="b">
        <v>0</v>
      </c>
      <c r="AK635" s="9" t="b">
        <v>0</v>
      </c>
      <c r="AL635" s="9" t="b">
        <v>0</v>
      </c>
      <c r="AM635" s="9" t="b">
        <v>0</v>
      </c>
    </row>
    <row r="636" spans="10:39" ht="14.25" customHeight="1" x14ac:dyDescent="0.35">
      <c r="J636" s="5"/>
      <c r="K636" s="5"/>
      <c r="L636" s="6"/>
      <c r="M636" s="6"/>
      <c r="N636" s="6"/>
      <c r="O636" s="6"/>
      <c r="P636" s="7"/>
      <c r="Q636" s="7"/>
      <c r="R636" s="7"/>
      <c r="S636" s="7"/>
      <c r="T636" s="7"/>
      <c r="U636" s="7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9"/>
      <c r="AK636" s="9"/>
      <c r="AL636" s="9"/>
      <c r="AM636" s="9"/>
    </row>
    <row r="637" spans="10:39" ht="14.25" customHeight="1" x14ac:dyDescent="0.35">
      <c r="J637" s="5"/>
      <c r="K637" s="5"/>
      <c r="L637" s="6"/>
      <c r="M637" s="6"/>
      <c r="N637" s="6"/>
      <c r="O637" s="6"/>
      <c r="P637" s="7"/>
      <c r="Q637" s="7"/>
      <c r="R637" s="7"/>
      <c r="S637" s="7"/>
      <c r="T637" s="7"/>
      <c r="U637" s="7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9"/>
      <c r="AK637" s="9"/>
      <c r="AL637" s="9"/>
      <c r="AM637" s="9"/>
    </row>
    <row r="638" spans="10:39" ht="14.25" customHeight="1" x14ac:dyDescent="0.35">
      <c r="J638" s="5"/>
      <c r="K638" s="5"/>
      <c r="L638" s="6"/>
      <c r="M638" s="6"/>
      <c r="N638" s="6"/>
      <c r="O638" s="6"/>
      <c r="P638" s="7"/>
      <c r="Q638" s="7"/>
      <c r="R638" s="7"/>
      <c r="S638" s="7"/>
      <c r="T638" s="7"/>
      <c r="U638" s="7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9"/>
      <c r="AK638" s="9"/>
      <c r="AL638" s="9"/>
      <c r="AM638" s="9"/>
    </row>
    <row r="639" spans="10:39" ht="14.25" customHeight="1" x14ac:dyDescent="0.35">
      <c r="J639" s="5"/>
      <c r="K639" s="5"/>
      <c r="L639" s="6"/>
      <c r="M639" s="6"/>
      <c r="N639" s="6"/>
      <c r="O639" s="6"/>
      <c r="P639" s="7"/>
      <c r="Q639" s="7"/>
      <c r="R639" s="7"/>
      <c r="S639" s="7"/>
      <c r="T639" s="7"/>
      <c r="U639" s="7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9"/>
      <c r="AK639" s="9"/>
      <c r="AL639" s="9"/>
      <c r="AM639" s="9"/>
    </row>
    <row r="640" spans="10:39" ht="14.25" customHeight="1" x14ac:dyDescent="0.35">
      <c r="J640" s="5"/>
      <c r="K640" s="5"/>
      <c r="L640" s="6"/>
      <c r="M640" s="6"/>
      <c r="N640" s="6"/>
      <c r="O640" s="6"/>
      <c r="P640" s="7"/>
      <c r="Q640" s="7"/>
      <c r="R640" s="7"/>
      <c r="S640" s="7"/>
      <c r="T640" s="7"/>
      <c r="U640" s="7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9"/>
      <c r="AK640" s="9"/>
      <c r="AL640" s="9"/>
      <c r="AM640" s="9"/>
    </row>
    <row r="641" spans="10:39" ht="14.25" customHeight="1" x14ac:dyDescent="0.35">
      <c r="J641" s="5"/>
      <c r="K641" s="5"/>
      <c r="L641" s="6"/>
      <c r="M641" s="6"/>
      <c r="N641" s="6"/>
      <c r="O641" s="6"/>
      <c r="P641" s="7"/>
      <c r="Q641" s="7"/>
      <c r="R641" s="7"/>
      <c r="S641" s="7"/>
      <c r="T641" s="7"/>
      <c r="U641" s="7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9"/>
      <c r="AK641" s="9"/>
      <c r="AL641" s="9"/>
      <c r="AM641" s="9"/>
    </row>
    <row r="642" spans="10:39" ht="14.25" customHeight="1" x14ac:dyDescent="0.35">
      <c r="J642" s="5"/>
      <c r="K642" s="5"/>
      <c r="L642" s="6"/>
      <c r="M642" s="6"/>
      <c r="N642" s="6"/>
      <c r="O642" s="6"/>
      <c r="P642" s="7"/>
      <c r="Q642" s="7"/>
      <c r="R642" s="7"/>
      <c r="S642" s="7"/>
      <c r="T642" s="7"/>
      <c r="U642" s="7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9"/>
      <c r="AK642" s="9"/>
      <c r="AL642" s="9"/>
      <c r="AM642" s="9"/>
    </row>
    <row r="643" spans="10:39" ht="14.25" customHeight="1" x14ac:dyDescent="0.35">
      <c r="J643" s="5"/>
      <c r="K643" s="5"/>
      <c r="L643" s="6"/>
      <c r="M643" s="6"/>
      <c r="N643" s="6"/>
      <c r="O643" s="6"/>
      <c r="P643" s="7"/>
      <c r="Q643" s="7"/>
      <c r="R643" s="7"/>
      <c r="S643" s="7"/>
      <c r="T643" s="7"/>
      <c r="U643" s="7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9"/>
      <c r="AK643" s="9"/>
      <c r="AL643" s="9"/>
      <c r="AM643" s="9"/>
    </row>
    <row r="644" spans="10:39" ht="14.25" customHeight="1" x14ac:dyDescent="0.35">
      <c r="J644" s="5"/>
      <c r="K644" s="5"/>
      <c r="L644" s="6"/>
      <c r="M644" s="6"/>
      <c r="N644" s="6"/>
      <c r="O644" s="6"/>
      <c r="P644" s="7"/>
      <c r="Q644" s="7"/>
      <c r="R644" s="7"/>
      <c r="S644" s="7"/>
      <c r="T644" s="7"/>
      <c r="U644" s="7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9"/>
      <c r="AK644" s="9"/>
      <c r="AL644" s="9"/>
      <c r="AM644" s="9"/>
    </row>
    <row r="645" spans="10:39" ht="14.25" customHeight="1" x14ac:dyDescent="0.35">
      <c r="J645" s="5"/>
      <c r="K645" s="5"/>
      <c r="L645" s="6"/>
      <c r="M645" s="6"/>
      <c r="N645" s="6"/>
      <c r="O645" s="6"/>
      <c r="P645" s="7"/>
      <c r="Q645" s="7"/>
      <c r="R645" s="7"/>
      <c r="S645" s="7"/>
      <c r="T645" s="7"/>
      <c r="U645" s="7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9"/>
      <c r="AK645" s="9"/>
      <c r="AL645" s="9"/>
      <c r="AM645" s="9"/>
    </row>
    <row r="646" spans="10:39" ht="14.25" customHeight="1" x14ac:dyDescent="0.35">
      <c r="J646" s="5"/>
      <c r="K646" s="5"/>
      <c r="L646" s="6"/>
      <c r="M646" s="6"/>
      <c r="N646" s="6"/>
      <c r="O646" s="6"/>
      <c r="P646" s="7"/>
      <c r="Q646" s="7"/>
      <c r="R646" s="7"/>
      <c r="S646" s="7"/>
      <c r="T646" s="7"/>
      <c r="U646" s="7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9"/>
      <c r="AK646" s="9"/>
      <c r="AL646" s="9"/>
      <c r="AM646" s="9"/>
    </row>
    <row r="647" spans="10:39" ht="14.25" customHeight="1" x14ac:dyDescent="0.35">
      <c r="J647" s="5"/>
      <c r="K647" s="5"/>
      <c r="L647" s="6"/>
      <c r="M647" s="6"/>
      <c r="N647" s="6"/>
      <c r="O647" s="6"/>
      <c r="P647" s="7"/>
      <c r="Q647" s="7"/>
      <c r="R647" s="7"/>
      <c r="S647" s="7"/>
      <c r="T647" s="7"/>
      <c r="U647" s="7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9"/>
      <c r="AK647" s="9"/>
      <c r="AL647" s="9"/>
      <c r="AM647" s="9"/>
    </row>
    <row r="648" spans="10:39" ht="14.25" customHeight="1" x14ac:dyDescent="0.35">
      <c r="J648" s="5"/>
      <c r="K648" s="5"/>
      <c r="L648" s="6"/>
      <c r="M648" s="6"/>
      <c r="N648" s="6"/>
      <c r="O648" s="6"/>
      <c r="P648" s="7"/>
      <c r="Q648" s="7"/>
      <c r="R648" s="7"/>
      <c r="S648" s="7"/>
      <c r="T648" s="7"/>
      <c r="U648" s="7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9"/>
      <c r="AK648" s="9"/>
      <c r="AL648" s="9"/>
      <c r="AM648" s="9"/>
    </row>
    <row r="649" spans="10:39" ht="14.25" customHeight="1" x14ac:dyDescent="0.35">
      <c r="J649" s="5"/>
      <c r="K649" s="5"/>
      <c r="L649" s="6"/>
      <c r="M649" s="6"/>
      <c r="N649" s="6"/>
      <c r="O649" s="6"/>
      <c r="P649" s="7"/>
      <c r="Q649" s="7"/>
      <c r="R649" s="7"/>
      <c r="S649" s="7"/>
      <c r="T649" s="7"/>
      <c r="U649" s="7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9"/>
      <c r="AK649" s="9"/>
      <c r="AL649" s="9"/>
      <c r="AM649" s="9"/>
    </row>
    <row r="650" spans="10:39" ht="14.25" customHeight="1" x14ac:dyDescent="0.35">
      <c r="J650" s="5"/>
      <c r="K650" s="5"/>
      <c r="L650" s="6"/>
      <c r="M650" s="6"/>
      <c r="N650" s="6"/>
      <c r="O650" s="6"/>
      <c r="P650" s="7"/>
      <c r="Q650" s="7"/>
      <c r="R650" s="7"/>
      <c r="S650" s="7"/>
      <c r="T650" s="7"/>
      <c r="U650" s="7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9"/>
      <c r="AK650" s="9"/>
      <c r="AL650" s="9"/>
      <c r="AM650" s="9"/>
    </row>
    <row r="651" spans="10:39" ht="14.25" customHeight="1" x14ac:dyDescent="0.35">
      <c r="J651" s="5"/>
      <c r="K651" s="5"/>
      <c r="L651" s="6"/>
      <c r="M651" s="6"/>
      <c r="N651" s="6"/>
      <c r="O651" s="6"/>
      <c r="P651" s="7"/>
      <c r="Q651" s="7"/>
      <c r="R651" s="7"/>
      <c r="S651" s="7"/>
      <c r="T651" s="7"/>
      <c r="U651" s="7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9"/>
      <c r="AK651" s="9"/>
      <c r="AL651" s="9"/>
      <c r="AM651" s="9"/>
    </row>
    <row r="652" spans="10:39" ht="14.25" customHeight="1" x14ac:dyDescent="0.35">
      <c r="J652" s="5"/>
      <c r="K652" s="5"/>
      <c r="L652" s="6"/>
      <c r="M652" s="6"/>
      <c r="N652" s="6"/>
      <c r="O652" s="6"/>
      <c r="P652" s="7"/>
      <c r="Q652" s="7"/>
      <c r="R652" s="7"/>
      <c r="S652" s="7"/>
      <c r="T652" s="7"/>
      <c r="U652" s="7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9"/>
      <c r="AK652" s="9"/>
      <c r="AL652" s="9"/>
      <c r="AM652" s="9"/>
    </row>
    <row r="653" spans="10:39" ht="14.25" customHeight="1" x14ac:dyDescent="0.35">
      <c r="J653" s="5"/>
      <c r="K653" s="5"/>
      <c r="L653" s="6"/>
      <c r="M653" s="6"/>
      <c r="N653" s="6"/>
      <c r="O653" s="6"/>
      <c r="P653" s="7"/>
      <c r="Q653" s="7"/>
      <c r="R653" s="7"/>
      <c r="S653" s="7"/>
      <c r="T653" s="7"/>
      <c r="U653" s="7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9"/>
      <c r="AK653" s="9"/>
      <c r="AL653" s="9"/>
      <c r="AM653" s="9"/>
    </row>
    <row r="654" spans="10:39" ht="14.25" customHeight="1" x14ac:dyDescent="0.35">
      <c r="J654" s="5"/>
      <c r="K654" s="5"/>
      <c r="L654" s="6"/>
      <c r="M654" s="6"/>
      <c r="N654" s="6"/>
      <c r="O654" s="6"/>
      <c r="P654" s="7"/>
      <c r="Q654" s="7"/>
      <c r="R654" s="7"/>
      <c r="S654" s="7"/>
      <c r="T654" s="7"/>
      <c r="U654" s="7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9"/>
      <c r="AK654" s="9"/>
      <c r="AL654" s="9"/>
      <c r="AM654" s="9"/>
    </row>
    <row r="655" spans="10:39" ht="14.25" customHeight="1" x14ac:dyDescent="0.35">
      <c r="J655" s="5"/>
      <c r="K655" s="5"/>
      <c r="L655" s="6"/>
      <c r="M655" s="6"/>
      <c r="N655" s="6"/>
      <c r="O655" s="6"/>
      <c r="P655" s="7"/>
      <c r="Q655" s="7"/>
      <c r="R655" s="7"/>
      <c r="S655" s="7"/>
      <c r="T655" s="7"/>
      <c r="U655" s="7"/>
      <c r="V655" s="8"/>
      <c r="W655" s="8"/>
      <c r="X655" s="8"/>
      <c r="Y655" s="8" t="s">
        <v>51</v>
      </c>
      <c r="Z655" s="8" t="s">
        <v>51</v>
      </c>
      <c r="AA655" s="8"/>
      <c r="AB655" s="8"/>
      <c r="AC655" s="8"/>
      <c r="AD655" s="8"/>
      <c r="AE655" s="8"/>
      <c r="AF655" s="8"/>
      <c r="AG655" s="8"/>
      <c r="AH655" s="8"/>
      <c r="AI655" s="8"/>
      <c r="AJ655" s="9"/>
      <c r="AK655" s="9"/>
      <c r="AL655" s="9"/>
      <c r="AM655" s="9"/>
    </row>
    <row r="656" spans="10:39" ht="14.25" customHeight="1" x14ac:dyDescent="0.35">
      <c r="J656" s="5"/>
      <c r="K656" s="5"/>
      <c r="L656" s="6"/>
      <c r="M656" s="6"/>
      <c r="N656" s="6"/>
      <c r="O656" s="6"/>
      <c r="P656" s="7"/>
      <c r="Q656" s="7"/>
      <c r="R656" s="7"/>
      <c r="S656" s="7"/>
      <c r="T656" s="7"/>
      <c r="U656" s="7"/>
      <c r="V656" s="8"/>
      <c r="W656" s="8"/>
      <c r="X656" s="8"/>
      <c r="Y656" s="8" t="b">
        <v>1</v>
      </c>
      <c r="Z656" s="8" t="b">
        <v>1</v>
      </c>
      <c r="AA656" s="8" t="b">
        <v>0</v>
      </c>
      <c r="AB656" s="8" t="b">
        <v>0</v>
      </c>
      <c r="AC656" s="8" t="b">
        <v>0</v>
      </c>
      <c r="AD656" s="8" t="b">
        <v>0</v>
      </c>
      <c r="AE656" s="8" t="b">
        <v>0</v>
      </c>
      <c r="AF656" s="8" t="b">
        <v>0</v>
      </c>
      <c r="AG656" s="8" t="b">
        <v>0</v>
      </c>
      <c r="AH656" s="8" t="b">
        <v>0</v>
      </c>
      <c r="AI656" s="8" t="b">
        <v>0</v>
      </c>
      <c r="AJ656" s="9" t="b">
        <v>0</v>
      </c>
      <c r="AK656" s="9" t="b">
        <v>0</v>
      </c>
      <c r="AL656" s="9" t="b">
        <v>0</v>
      </c>
      <c r="AM656" s="9" t="b">
        <v>0</v>
      </c>
    </row>
    <row r="657" spans="10:39" ht="14.25" customHeight="1" x14ac:dyDescent="0.35">
      <c r="J657" s="5"/>
      <c r="K657" s="5"/>
      <c r="L657" s="6"/>
      <c r="M657" s="6"/>
      <c r="N657" s="6"/>
      <c r="O657" s="6"/>
      <c r="P657" s="7"/>
      <c r="Q657" s="7"/>
      <c r="R657" s="7"/>
      <c r="S657" s="7"/>
      <c r="T657" s="7"/>
      <c r="U657" s="7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9"/>
      <c r="AK657" s="9"/>
      <c r="AL657" s="9"/>
      <c r="AM657" s="9"/>
    </row>
    <row r="658" spans="10:39" ht="14.25" customHeight="1" x14ac:dyDescent="0.35">
      <c r="J658" s="5"/>
      <c r="K658" s="5"/>
      <c r="L658" s="6"/>
      <c r="M658" s="6"/>
      <c r="N658" s="6"/>
      <c r="O658" s="6"/>
      <c r="P658" s="7"/>
      <c r="Q658" s="7"/>
      <c r="R658" s="7"/>
      <c r="S658" s="7"/>
      <c r="T658" s="7"/>
      <c r="U658" s="7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9"/>
      <c r="AK658" s="9"/>
      <c r="AL658" s="9"/>
      <c r="AM658" s="9"/>
    </row>
    <row r="659" spans="10:39" ht="14.25" customHeight="1" x14ac:dyDescent="0.35">
      <c r="J659" s="5"/>
      <c r="K659" s="5"/>
      <c r="L659" s="6"/>
      <c r="M659" s="6"/>
      <c r="N659" s="6"/>
      <c r="O659" s="6"/>
      <c r="P659" s="7"/>
      <c r="Q659" s="7"/>
      <c r="R659" s="7"/>
      <c r="S659" s="7"/>
      <c r="T659" s="7"/>
      <c r="U659" s="7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9"/>
      <c r="AK659" s="9"/>
      <c r="AL659" s="9"/>
      <c r="AM659" s="9"/>
    </row>
    <row r="660" spans="10:39" ht="14.25" customHeight="1" x14ac:dyDescent="0.35">
      <c r="J660" s="5"/>
      <c r="K660" s="5"/>
      <c r="L660" s="6"/>
      <c r="M660" s="6"/>
      <c r="N660" s="6"/>
      <c r="O660" s="6"/>
      <c r="P660" s="7"/>
      <c r="Q660" s="7"/>
      <c r="R660" s="7"/>
      <c r="S660" s="7"/>
      <c r="T660" s="7"/>
      <c r="U660" s="7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9"/>
      <c r="AK660" s="9"/>
      <c r="AL660" s="9"/>
      <c r="AM660" s="9"/>
    </row>
    <row r="661" spans="10:39" ht="14.25" customHeight="1" x14ac:dyDescent="0.35">
      <c r="J661" s="5"/>
      <c r="K661" s="5"/>
      <c r="L661" s="6"/>
      <c r="M661" s="6"/>
      <c r="N661" s="6"/>
      <c r="O661" s="6"/>
      <c r="P661" s="7"/>
      <c r="Q661" s="7"/>
      <c r="R661" s="7"/>
      <c r="S661" s="7"/>
      <c r="T661" s="7"/>
      <c r="U661" s="7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9"/>
      <c r="AK661" s="9"/>
      <c r="AL661" s="9"/>
      <c r="AM661" s="9"/>
    </row>
    <row r="662" spans="10:39" ht="14.25" customHeight="1" x14ac:dyDescent="0.35">
      <c r="J662" s="5"/>
      <c r="K662" s="5"/>
      <c r="L662" s="6"/>
      <c r="M662" s="6"/>
      <c r="N662" s="6"/>
      <c r="O662" s="6"/>
      <c r="P662" s="7"/>
      <c r="Q662" s="7"/>
      <c r="R662" s="7"/>
      <c r="S662" s="7"/>
      <c r="T662" s="7"/>
      <c r="U662" s="7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9"/>
      <c r="AK662" s="9"/>
      <c r="AL662" s="9"/>
      <c r="AM662" s="9"/>
    </row>
    <row r="663" spans="10:39" ht="14.25" customHeight="1" x14ac:dyDescent="0.35">
      <c r="J663" s="5"/>
      <c r="K663" s="5"/>
      <c r="L663" s="6"/>
      <c r="M663" s="6"/>
      <c r="N663" s="6"/>
      <c r="O663" s="6"/>
      <c r="P663" s="7"/>
      <c r="Q663" s="7"/>
      <c r="R663" s="7"/>
      <c r="S663" s="7"/>
      <c r="T663" s="7"/>
      <c r="U663" s="7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9"/>
      <c r="AK663" s="9"/>
      <c r="AL663" s="9"/>
      <c r="AM663" s="9"/>
    </row>
    <row r="664" spans="10:39" ht="14.25" customHeight="1" x14ac:dyDescent="0.35">
      <c r="J664" s="5"/>
      <c r="K664" s="5"/>
      <c r="L664" s="6"/>
      <c r="M664" s="6"/>
      <c r="N664" s="6"/>
      <c r="O664" s="6"/>
      <c r="P664" s="7"/>
      <c r="Q664" s="7"/>
      <c r="R664" s="7"/>
      <c r="S664" s="7"/>
      <c r="T664" s="7"/>
      <c r="U664" s="7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9"/>
      <c r="AK664" s="9"/>
      <c r="AL664" s="9"/>
      <c r="AM664" s="9"/>
    </row>
    <row r="665" spans="10:39" ht="14.25" customHeight="1" x14ac:dyDescent="0.35">
      <c r="J665" s="5"/>
      <c r="K665" s="5"/>
      <c r="L665" s="6"/>
      <c r="M665" s="6"/>
      <c r="N665" s="6"/>
      <c r="O665" s="6"/>
      <c r="P665" s="7"/>
      <c r="Q665" s="7"/>
      <c r="R665" s="7"/>
      <c r="S665" s="7"/>
      <c r="T665" s="7"/>
      <c r="U665" s="7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9"/>
      <c r="AK665" s="9"/>
      <c r="AL665" s="9"/>
      <c r="AM665" s="9"/>
    </row>
    <row r="666" spans="10:39" ht="14.25" customHeight="1" x14ac:dyDescent="0.35">
      <c r="J666" s="5"/>
      <c r="K666" s="5"/>
      <c r="L666" s="6"/>
      <c r="M666" s="6"/>
      <c r="N666" s="6"/>
      <c r="O666" s="6"/>
      <c r="P666" s="7"/>
      <c r="Q666" s="7"/>
      <c r="R666" s="7"/>
      <c r="S666" s="7"/>
      <c r="T666" s="7"/>
      <c r="U666" s="7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9"/>
      <c r="AK666" s="9"/>
      <c r="AL666" s="9"/>
      <c r="AM666" s="9"/>
    </row>
    <row r="667" spans="10:39" ht="14.25" customHeight="1" x14ac:dyDescent="0.35">
      <c r="J667" s="5"/>
      <c r="K667" s="5"/>
      <c r="L667" s="6"/>
      <c r="M667" s="6"/>
      <c r="N667" s="6"/>
      <c r="O667" s="6"/>
      <c r="P667" s="7"/>
      <c r="Q667" s="7"/>
      <c r="R667" s="7"/>
      <c r="S667" s="7"/>
      <c r="T667" s="7"/>
      <c r="U667" s="7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9"/>
      <c r="AK667" s="9"/>
      <c r="AL667" s="9"/>
      <c r="AM667" s="9"/>
    </row>
    <row r="668" spans="10:39" ht="14.25" customHeight="1" x14ac:dyDescent="0.35">
      <c r="J668" s="5"/>
      <c r="K668" s="5"/>
      <c r="L668" s="6"/>
      <c r="M668" s="6"/>
      <c r="N668" s="6"/>
      <c r="O668" s="6"/>
      <c r="P668" s="7"/>
      <c r="Q668" s="7"/>
      <c r="R668" s="7"/>
      <c r="S668" s="7"/>
      <c r="T668" s="7"/>
      <c r="U668" s="7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9"/>
      <c r="AK668" s="9"/>
      <c r="AL668" s="9"/>
      <c r="AM668" s="9"/>
    </row>
    <row r="669" spans="10:39" ht="14.25" customHeight="1" x14ac:dyDescent="0.35">
      <c r="J669" s="5"/>
      <c r="K669" s="5"/>
      <c r="L669" s="6"/>
      <c r="M669" s="6"/>
      <c r="N669" s="6"/>
      <c r="O669" s="6"/>
      <c r="P669" s="7"/>
      <c r="Q669" s="7"/>
      <c r="R669" s="7"/>
      <c r="S669" s="7"/>
      <c r="T669" s="7"/>
      <c r="U669" s="7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9"/>
      <c r="AK669" s="9"/>
      <c r="AL669" s="9"/>
      <c r="AM669" s="9"/>
    </row>
    <row r="670" spans="10:39" ht="14.25" customHeight="1" x14ac:dyDescent="0.35">
      <c r="J670" s="5"/>
      <c r="K670" s="5"/>
      <c r="L670" s="6"/>
      <c r="M670" s="6"/>
      <c r="N670" s="6"/>
      <c r="O670" s="6"/>
      <c r="P670" s="7"/>
      <c r="Q670" s="7"/>
      <c r="R670" s="7"/>
      <c r="S670" s="7"/>
      <c r="T670" s="7"/>
      <c r="U670" s="7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9"/>
      <c r="AK670" s="9"/>
      <c r="AL670" s="9"/>
      <c r="AM670" s="9"/>
    </row>
    <row r="671" spans="10:39" ht="14.25" customHeight="1" x14ac:dyDescent="0.35">
      <c r="J671" s="5"/>
      <c r="K671" s="5"/>
      <c r="L671" s="6"/>
      <c r="M671" s="6"/>
      <c r="N671" s="6"/>
      <c r="O671" s="6"/>
      <c r="P671" s="7"/>
      <c r="Q671" s="7"/>
      <c r="R671" s="7"/>
      <c r="S671" s="7"/>
      <c r="T671" s="7"/>
      <c r="U671" s="7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9"/>
      <c r="AK671" s="9"/>
      <c r="AL671" s="9"/>
      <c r="AM671" s="9"/>
    </row>
    <row r="672" spans="10:39" ht="14.25" customHeight="1" x14ac:dyDescent="0.35">
      <c r="J672" s="5"/>
      <c r="K672" s="5"/>
      <c r="L672" s="6"/>
      <c r="M672" s="6"/>
      <c r="N672" s="6"/>
      <c r="O672" s="6"/>
      <c r="P672" s="7"/>
      <c r="Q672" s="7"/>
      <c r="R672" s="7"/>
      <c r="S672" s="7"/>
      <c r="T672" s="7"/>
      <c r="U672" s="7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9"/>
      <c r="AK672" s="9"/>
      <c r="AL672" s="9"/>
      <c r="AM672" s="9"/>
    </row>
    <row r="673" spans="10:39" ht="14.25" customHeight="1" x14ac:dyDescent="0.35">
      <c r="J673" s="5"/>
      <c r="K673" s="5"/>
      <c r="L673" s="6"/>
      <c r="M673" s="6"/>
      <c r="N673" s="6"/>
      <c r="O673" s="6"/>
      <c r="P673" s="7"/>
      <c r="Q673" s="7"/>
      <c r="R673" s="7"/>
      <c r="S673" s="7"/>
      <c r="T673" s="7"/>
      <c r="U673" s="7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9"/>
      <c r="AK673" s="9"/>
      <c r="AL673" s="9"/>
      <c r="AM673" s="9"/>
    </row>
    <row r="674" spans="10:39" ht="14.25" customHeight="1" x14ac:dyDescent="0.35">
      <c r="J674" s="5"/>
      <c r="K674" s="5"/>
      <c r="L674" s="6"/>
      <c r="M674" s="6"/>
      <c r="N674" s="6"/>
      <c r="O674" s="6"/>
      <c r="P674" s="7"/>
      <c r="Q674" s="7"/>
      <c r="R674" s="7"/>
      <c r="S674" s="7"/>
      <c r="T674" s="7"/>
      <c r="U674" s="7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9"/>
      <c r="AK674" s="9"/>
      <c r="AL674" s="9"/>
      <c r="AM674" s="9"/>
    </row>
    <row r="675" spans="10:39" ht="14.25" customHeight="1" x14ac:dyDescent="0.35">
      <c r="J675" s="5"/>
      <c r="K675" s="5"/>
      <c r="L675" s="6"/>
      <c r="M675" s="6"/>
      <c r="N675" s="6"/>
      <c r="O675" s="6"/>
      <c r="P675" s="7"/>
      <c r="Q675" s="7"/>
      <c r="R675" s="7"/>
      <c r="S675" s="7"/>
      <c r="T675" s="7"/>
      <c r="U675" s="7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9"/>
      <c r="AK675" s="9"/>
      <c r="AL675" s="9"/>
      <c r="AM675" s="9"/>
    </row>
    <row r="676" spans="10:39" ht="14.25" customHeight="1" x14ac:dyDescent="0.35">
      <c r="J676" s="5"/>
      <c r="K676" s="5"/>
      <c r="L676" s="6"/>
      <c r="M676" s="6"/>
      <c r="N676" s="6"/>
      <c r="O676" s="6"/>
      <c r="P676" s="7"/>
      <c r="Q676" s="7"/>
      <c r="R676" s="7"/>
      <c r="S676" s="7"/>
      <c r="T676" s="7"/>
      <c r="U676" s="7"/>
      <c r="V676" s="8"/>
      <c r="W676" s="8"/>
      <c r="X676" s="8"/>
      <c r="Y676" s="8" t="s">
        <v>51</v>
      </c>
      <c r="Z676" s="8" t="s">
        <v>51</v>
      </c>
      <c r="AA676" s="8"/>
      <c r="AB676" s="8"/>
      <c r="AC676" s="8"/>
      <c r="AD676" s="8"/>
      <c r="AE676" s="8"/>
      <c r="AF676" s="8"/>
      <c r="AG676" s="8"/>
      <c r="AH676" s="8"/>
      <c r="AI676" s="8"/>
      <c r="AJ676" s="9"/>
      <c r="AK676" s="9"/>
      <c r="AL676" s="9"/>
      <c r="AM676" s="9"/>
    </row>
    <row r="677" spans="10:39" ht="14.25" customHeight="1" x14ac:dyDescent="0.35">
      <c r="J677" s="5"/>
      <c r="K677" s="5"/>
      <c r="L677" s="6"/>
      <c r="M677" s="6"/>
      <c r="N677" s="6"/>
      <c r="O677" s="6"/>
      <c r="P677" s="7"/>
      <c r="Q677" s="7"/>
      <c r="R677" s="7"/>
      <c r="S677" s="7"/>
      <c r="T677" s="7"/>
      <c r="U677" s="7"/>
      <c r="V677" s="8"/>
      <c r="W677" s="8"/>
      <c r="X677" s="8"/>
      <c r="Y677" s="8" t="b">
        <v>1</v>
      </c>
      <c r="Z677" s="8" t="b">
        <v>1</v>
      </c>
      <c r="AA677" s="8" t="b">
        <v>0</v>
      </c>
      <c r="AB677" s="8" t="b">
        <v>0</v>
      </c>
      <c r="AC677" s="8" t="b">
        <v>0</v>
      </c>
      <c r="AD677" s="8" t="b">
        <v>0</v>
      </c>
      <c r="AE677" s="8" t="b">
        <v>0</v>
      </c>
      <c r="AF677" s="8" t="b">
        <v>0</v>
      </c>
      <c r="AG677" s="8" t="b">
        <v>0</v>
      </c>
      <c r="AH677" s="8" t="b">
        <v>0</v>
      </c>
      <c r="AI677" s="8" t="b">
        <v>0</v>
      </c>
      <c r="AJ677" s="9" t="b">
        <v>0</v>
      </c>
      <c r="AK677" s="9" t="b">
        <v>0</v>
      </c>
      <c r="AL677" s="9" t="b">
        <v>0</v>
      </c>
      <c r="AM677" s="9" t="b">
        <v>0</v>
      </c>
    </row>
    <row r="678" spans="10:39" ht="14.25" customHeight="1" x14ac:dyDescent="0.35">
      <c r="J678" s="5"/>
      <c r="K678" s="5"/>
      <c r="L678" s="6"/>
      <c r="M678" s="6"/>
      <c r="N678" s="6"/>
      <c r="O678" s="6"/>
      <c r="P678" s="7"/>
      <c r="Q678" s="7"/>
      <c r="R678" s="7"/>
      <c r="S678" s="7"/>
      <c r="T678" s="7"/>
      <c r="U678" s="7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9"/>
      <c r="AK678" s="9"/>
      <c r="AL678" s="9"/>
      <c r="AM678" s="9"/>
    </row>
    <row r="679" spans="10:39" ht="14.25" customHeight="1" x14ac:dyDescent="0.35">
      <c r="J679" s="5"/>
      <c r="K679" s="5"/>
      <c r="L679" s="6"/>
      <c r="M679" s="6"/>
      <c r="N679" s="6"/>
      <c r="O679" s="6"/>
      <c r="P679" s="7"/>
      <c r="Q679" s="7"/>
      <c r="R679" s="7"/>
      <c r="S679" s="7"/>
      <c r="T679" s="7"/>
      <c r="U679" s="7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9"/>
      <c r="AK679" s="9"/>
      <c r="AL679" s="9"/>
      <c r="AM679" s="9"/>
    </row>
    <row r="680" spans="10:39" ht="14.25" customHeight="1" x14ac:dyDescent="0.35">
      <c r="J680" s="5"/>
      <c r="K680" s="5"/>
      <c r="L680" s="6"/>
      <c r="M680" s="6"/>
      <c r="N680" s="6"/>
      <c r="O680" s="6"/>
      <c r="P680" s="7"/>
      <c r="Q680" s="7"/>
      <c r="R680" s="7"/>
      <c r="S680" s="7"/>
      <c r="T680" s="7"/>
      <c r="U680" s="7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9"/>
      <c r="AK680" s="9"/>
      <c r="AL680" s="9"/>
      <c r="AM680" s="9"/>
    </row>
    <row r="681" spans="10:39" ht="14.25" customHeight="1" x14ac:dyDescent="0.35">
      <c r="J681" s="5"/>
      <c r="K681" s="5"/>
      <c r="L681" s="6"/>
      <c r="M681" s="6"/>
      <c r="N681" s="6"/>
      <c r="O681" s="6"/>
      <c r="P681" s="7"/>
      <c r="Q681" s="7"/>
      <c r="R681" s="7"/>
      <c r="S681" s="7"/>
      <c r="T681" s="7"/>
      <c r="U681" s="7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9"/>
      <c r="AK681" s="9"/>
      <c r="AL681" s="9"/>
      <c r="AM681" s="9"/>
    </row>
    <row r="682" spans="10:39" ht="14.25" customHeight="1" x14ac:dyDescent="0.35">
      <c r="J682" s="5"/>
      <c r="K682" s="5"/>
      <c r="L682" s="6"/>
      <c r="M682" s="6"/>
      <c r="N682" s="6"/>
      <c r="O682" s="6"/>
      <c r="P682" s="7"/>
      <c r="Q682" s="7"/>
      <c r="R682" s="7"/>
      <c r="S682" s="7"/>
      <c r="T682" s="7"/>
      <c r="U682" s="7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9"/>
      <c r="AK682" s="9"/>
      <c r="AL682" s="9"/>
      <c r="AM682" s="9"/>
    </row>
    <row r="683" spans="10:39" ht="14.25" customHeight="1" x14ac:dyDescent="0.35">
      <c r="J683" s="5"/>
      <c r="K683" s="5"/>
      <c r="L683" s="6"/>
      <c r="M683" s="6"/>
      <c r="N683" s="6"/>
      <c r="O683" s="6"/>
      <c r="P683" s="7"/>
      <c r="Q683" s="7"/>
      <c r="R683" s="7"/>
      <c r="S683" s="7"/>
      <c r="T683" s="7"/>
      <c r="U683" s="7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9"/>
      <c r="AK683" s="9"/>
      <c r="AL683" s="9"/>
      <c r="AM683" s="9"/>
    </row>
    <row r="684" spans="10:39" ht="14.25" customHeight="1" x14ac:dyDescent="0.35">
      <c r="J684" s="5"/>
      <c r="K684" s="5"/>
      <c r="L684" s="6"/>
      <c r="M684" s="6"/>
      <c r="N684" s="6"/>
      <c r="O684" s="6"/>
      <c r="P684" s="7"/>
      <c r="Q684" s="7"/>
      <c r="R684" s="7"/>
      <c r="S684" s="7"/>
      <c r="T684" s="7"/>
      <c r="U684" s="7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9"/>
      <c r="AK684" s="9"/>
      <c r="AL684" s="9"/>
      <c r="AM684" s="9"/>
    </row>
    <row r="685" spans="10:39" ht="14.25" customHeight="1" x14ac:dyDescent="0.35">
      <c r="J685" s="5"/>
      <c r="K685" s="5"/>
      <c r="L685" s="6"/>
      <c r="M685" s="6"/>
      <c r="N685" s="6"/>
      <c r="O685" s="6"/>
      <c r="P685" s="7"/>
      <c r="Q685" s="7"/>
      <c r="R685" s="7"/>
      <c r="S685" s="7"/>
      <c r="T685" s="7"/>
      <c r="U685" s="7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9"/>
      <c r="AK685" s="9"/>
      <c r="AL685" s="9"/>
      <c r="AM685" s="9"/>
    </row>
    <row r="686" spans="10:39" ht="14.25" customHeight="1" x14ac:dyDescent="0.35">
      <c r="J686" s="5"/>
      <c r="K686" s="5"/>
      <c r="L686" s="6"/>
      <c r="M686" s="6"/>
      <c r="N686" s="6"/>
      <c r="O686" s="6"/>
      <c r="P686" s="7"/>
      <c r="Q686" s="7"/>
      <c r="R686" s="7"/>
      <c r="S686" s="7"/>
      <c r="T686" s="7"/>
      <c r="U686" s="7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9"/>
      <c r="AK686" s="9"/>
      <c r="AL686" s="9"/>
      <c r="AM686" s="9"/>
    </row>
    <row r="687" spans="10:39" ht="14.25" customHeight="1" x14ac:dyDescent="0.35">
      <c r="J687" s="5"/>
      <c r="K687" s="5"/>
      <c r="L687" s="6"/>
      <c r="M687" s="6"/>
      <c r="N687" s="6"/>
      <c r="O687" s="6"/>
      <c r="P687" s="7"/>
      <c r="Q687" s="7"/>
      <c r="R687" s="7"/>
      <c r="S687" s="7"/>
      <c r="T687" s="7"/>
      <c r="U687" s="7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9"/>
      <c r="AK687" s="9"/>
      <c r="AL687" s="9"/>
      <c r="AM687" s="9"/>
    </row>
    <row r="688" spans="10:39" ht="14.25" customHeight="1" x14ac:dyDescent="0.35">
      <c r="J688" s="5"/>
      <c r="K688" s="5"/>
      <c r="L688" s="6"/>
      <c r="M688" s="6"/>
      <c r="N688" s="6"/>
      <c r="O688" s="6"/>
      <c r="P688" s="7"/>
      <c r="Q688" s="7"/>
      <c r="R688" s="7"/>
      <c r="S688" s="7"/>
      <c r="T688" s="7"/>
      <c r="U688" s="7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9"/>
      <c r="AK688" s="9"/>
      <c r="AL688" s="9"/>
      <c r="AM688" s="9"/>
    </row>
    <row r="689" spans="10:39" ht="14.25" customHeight="1" x14ac:dyDescent="0.35">
      <c r="J689" s="5"/>
      <c r="K689" s="5"/>
      <c r="L689" s="6"/>
      <c r="M689" s="6"/>
      <c r="N689" s="6"/>
      <c r="O689" s="6"/>
      <c r="P689" s="7"/>
      <c r="Q689" s="7"/>
      <c r="R689" s="7"/>
      <c r="S689" s="7"/>
      <c r="T689" s="7"/>
      <c r="U689" s="7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9"/>
      <c r="AK689" s="9"/>
      <c r="AL689" s="9"/>
      <c r="AM689" s="9"/>
    </row>
    <row r="690" spans="10:39" ht="14.25" customHeight="1" x14ac:dyDescent="0.35">
      <c r="J690" s="5"/>
      <c r="K690" s="5"/>
      <c r="L690" s="6"/>
      <c r="M690" s="6"/>
      <c r="N690" s="6"/>
      <c r="O690" s="6"/>
      <c r="P690" s="7"/>
      <c r="Q690" s="7"/>
      <c r="R690" s="7"/>
      <c r="S690" s="7"/>
      <c r="T690" s="7"/>
      <c r="U690" s="7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9"/>
      <c r="AK690" s="9"/>
      <c r="AL690" s="9"/>
      <c r="AM690" s="9"/>
    </row>
    <row r="691" spans="10:39" ht="14.25" customHeight="1" x14ac:dyDescent="0.35">
      <c r="J691" s="5"/>
      <c r="K691" s="5"/>
      <c r="L691" s="6"/>
      <c r="M691" s="6"/>
      <c r="N691" s="6"/>
      <c r="O691" s="6"/>
      <c r="P691" s="7"/>
      <c r="Q691" s="7"/>
      <c r="R691" s="7"/>
      <c r="S691" s="7"/>
      <c r="T691" s="7"/>
      <c r="U691" s="7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9"/>
      <c r="AK691" s="9"/>
      <c r="AL691" s="9"/>
      <c r="AM691" s="9"/>
    </row>
    <row r="692" spans="10:39" ht="14.25" customHeight="1" x14ac:dyDescent="0.35">
      <c r="J692" s="5"/>
      <c r="K692" s="5"/>
      <c r="L692" s="6"/>
      <c r="M692" s="6"/>
      <c r="N692" s="6"/>
      <c r="O692" s="6"/>
      <c r="P692" s="7"/>
      <c r="Q692" s="7"/>
      <c r="R692" s="7"/>
      <c r="S692" s="7"/>
      <c r="T692" s="7"/>
      <c r="U692" s="7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9"/>
      <c r="AK692" s="9"/>
      <c r="AL692" s="9"/>
      <c r="AM692" s="9"/>
    </row>
    <row r="693" spans="10:39" ht="14.25" customHeight="1" x14ac:dyDescent="0.35">
      <c r="J693" s="5"/>
      <c r="K693" s="5"/>
      <c r="L693" s="6"/>
      <c r="M693" s="6"/>
      <c r="N693" s="6"/>
      <c r="O693" s="6"/>
      <c r="P693" s="7"/>
      <c r="Q693" s="7"/>
      <c r="R693" s="7"/>
      <c r="S693" s="7"/>
      <c r="T693" s="7"/>
      <c r="U693" s="7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9"/>
      <c r="AK693" s="9"/>
      <c r="AL693" s="9"/>
      <c r="AM693" s="9"/>
    </row>
    <row r="694" spans="10:39" ht="14.25" customHeight="1" x14ac:dyDescent="0.35">
      <c r="J694" s="5"/>
      <c r="K694" s="5"/>
      <c r="L694" s="6"/>
      <c r="M694" s="6"/>
      <c r="N694" s="6"/>
      <c r="O694" s="6"/>
      <c r="P694" s="7"/>
      <c r="Q694" s="7"/>
      <c r="R694" s="7"/>
      <c r="S694" s="7"/>
      <c r="T694" s="7"/>
      <c r="U694" s="7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9"/>
      <c r="AK694" s="9"/>
      <c r="AL694" s="9"/>
      <c r="AM694" s="9"/>
    </row>
    <row r="695" spans="10:39" ht="14.25" customHeight="1" x14ac:dyDescent="0.35">
      <c r="J695" s="5"/>
      <c r="K695" s="5"/>
      <c r="L695" s="6"/>
      <c r="M695" s="6"/>
      <c r="N695" s="6"/>
      <c r="O695" s="6"/>
      <c r="P695" s="7"/>
      <c r="Q695" s="7"/>
      <c r="R695" s="7"/>
      <c r="S695" s="7"/>
      <c r="T695" s="7"/>
      <c r="U695" s="7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9"/>
      <c r="AK695" s="9"/>
      <c r="AL695" s="9"/>
      <c r="AM695" s="9"/>
    </row>
    <row r="696" spans="10:39" ht="14.25" customHeight="1" x14ac:dyDescent="0.35">
      <c r="J696" s="5"/>
      <c r="K696" s="5"/>
      <c r="L696" s="6"/>
      <c r="M696" s="6"/>
      <c r="N696" s="6"/>
      <c r="O696" s="6"/>
      <c r="P696" s="7"/>
      <c r="Q696" s="7"/>
      <c r="R696" s="7"/>
      <c r="S696" s="7"/>
      <c r="T696" s="7"/>
      <c r="U696" s="7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9"/>
      <c r="AK696" s="9"/>
      <c r="AL696" s="9"/>
      <c r="AM696" s="9"/>
    </row>
    <row r="697" spans="10:39" ht="14.25" customHeight="1" x14ac:dyDescent="0.35">
      <c r="J697" s="5"/>
      <c r="K697" s="5"/>
      <c r="L697" s="6"/>
      <c r="M697" s="6"/>
      <c r="N697" s="6"/>
      <c r="O697" s="6"/>
      <c r="P697" s="7"/>
      <c r="Q697" s="7"/>
      <c r="R697" s="7"/>
      <c r="S697" s="7"/>
      <c r="T697" s="7"/>
      <c r="U697" s="7"/>
      <c r="V697" s="8"/>
      <c r="W697" s="8"/>
      <c r="X697" s="8"/>
      <c r="Y697" s="8" t="s">
        <v>51</v>
      </c>
      <c r="Z697" s="8" t="s">
        <v>51</v>
      </c>
      <c r="AA697" s="8"/>
      <c r="AB697" s="8"/>
      <c r="AC697" s="8"/>
      <c r="AD697" s="8"/>
      <c r="AE697" s="8"/>
      <c r="AF697" s="8"/>
      <c r="AG697" s="8"/>
      <c r="AH697" s="8"/>
      <c r="AI697" s="8"/>
      <c r="AJ697" s="9"/>
      <c r="AK697" s="9"/>
      <c r="AL697" s="9"/>
      <c r="AM697" s="9"/>
    </row>
    <row r="698" spans="10:39" ht="14.25" customHeight="1" x14ac:dyDescent="0.35">
      <c r="J698" s="5"/>
      <c r="K698" s="5"/>
      <c r="L698" s="6"/>
      <c r="M698" s="6"/>
      <c r="N698" s="6"/>
      <c r="O698" s="6"/>
      <c r="P698" s="7"/>
      <c r="Q698" s="7"/>
      <c r="R698" s="7"/>
      <c r="S698" s="7"/>
      <c r="T698" s="7"/>
      <c r="U698" s="7"/>
      <c r="V698" s="8"/>
      <c r="W698" s="8"/>
      <c r="X698" s="8"/>
      <c r="Y698" s="8" t="b">
        <v>1</v>
      </c>
      <c r="Z698" s="8" t="b">
        <v>1</v>
      </c>
      <c r="AA698" s="8" t="b">
        <v>0</v>
      </c>
      <c r="AB698" s="8" t="b">
        <v>0</v>
      </c>
      <c r="AC698" s="8" t="b">
        <v>0</v>
      </c>
      <c r="AD698" s="8" t="b">
        <v>0</v>
      </c>
      <c r="AE698" s="8" t="b">
        <v>0</v>
      </c>
      <c r="AF698" s="8" t="b">
        <v>0</v>
      </c>
      <c r="AG698" s="8" t="b">
        <v>0</v>
      </c>
      <c r="AH698" s="8" t="b">
        <v>0</v>
      </c>
      <c r="AI698" s="8" t="b">
        <v>0</v>
      </c>
      <c r="AJ698" s="9" t="b">
        <v>0</v>
      </c>
      <c r="AK698" s="9" t="b">
        <v>0</v>
      </c>
      <c r="AL698" s="9" t="b">
        <v>0</v>
      </c>
      <c r="AM698" s="9" t="b">
        <v>0</v>
      </c>
    </row>
    <row r="699" spans="10:39" ht="14.25" customHeight="1" x14ac:dyDescent="0.35">
      <c r="J699" s="5"/>
      <c r="K699" s="5"/>
      <c r="L699" s="6"/>
      <c r="M699" s="6"/>
      <c r="N699" s="6"/>
      <c r="O699" s="6"/>
      <c r="P699" s="7"/>
      <c r="Q699" s="7"/>
      <c r="R699" s="7"/>
      <c r="S699" s="7"/>
      <c r="T699" s="7"/>
      <c r="U699" s="7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9"/>
      <c r="AK699" s="9"/>
      <c r="AL699" s="9"/>
      <c r="AM699" s="9"/>
    </row>
    <row r="700" spans="10:39" ht="14.25" customHeight="1" x14ac:dyDescent="0.35">
      <c r="J700" s="5"/>
      <c r="K700" s="5"/>
      <c r="L700" s="6"/>
      <c r="M700" s="6"/>
      <c r="N700" s="6"/>
      <c r="O700" s="6"/>
      <c r="P700" s="7"/>
      <c r="Q700" s="7"/>
      <c r="R700" s="7"/>
      <c r="S700" s="7"/>
      <c r="T700" s="7"/>
      <c r="U700" s="7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9"/>
      <c r="AK700" s="9"/>
      <c r="AL700" s="9"/>
      <c r="AM700" s="9"/>
    </row>
    <row r="701" spans="10:39" ht="14.25" customHeight="1" x14ac:dyDescent="0.35">
      <c r="J701" s="5"/>
      <c r="K701" s="5"/>
      <c r="L701" s="6"/>
      <c r="M701" s="6"/>
      <c r="N701" s="6"/>
      <c r="O701" s="6"/>
      <c r="P701" s="7"/>
      <c r="Q701" s="7"/>
      <c r="R701" s="7"/>
      <c r="S701" s="7"/>
      <c r="T701" s="7"/>
      <c r="U701" s="7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9"/>
      <c r="AK701" s="9"/>
      <c r="AL701" s="9"/>
      <c r="AM701" s="9"/>
    </row>
    <row r="702" spans="10:39" ht="14.25" customHeight="1" x14ac:dyDescent="0.35">
      <c r="J702" s="5"/>
      <c r="K702" s="5"/>
      <c r="L702" s="6"/>
      <c r="M702" s="6"/>
      <c r="N702" s="6"/>
      <c r="O702" s="6"/>
      <c r="P702" s="7"/>
      <c r="Q702" s="7"/>
      <c r="R702" s="7"/>
      <c r="S702" s="7"/>
      <c r="T702" s="7"/>
      <c r="U702" s="7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9"/>
      <c r="AK702" s="9"/>
      <c r="AL702" s="9"/>
      <c r="AM702" s="9"/>
    </row>
    <row r="703" spans="10:39" ht="14.25" customHeight="1" x14ac:dyDescent="0.35">
      <c r="J703" s="5"/>
      <c r="K703" s="5"/>
      <c r="L703" s="6"/>
      <c r="M703" s="6"/>
      <c r="N703" s="6"/>
      <c r="O703" s="6"/>
      <c r="P703" s="7"/>
      <c r="Q703" s="7"/>
      <c r="R703" s="7"/>
      <c r="S703" s="7"/>
      <c r="T703" s="7"/>
      <c r="U703" s="7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9"/>
      <c r="AK703" s="9"/>
      <c r="AL703" s="9"/>
      <c r="AM703" s="9"/>
    </row>
    <row r="704" spans="10:39" ht="14.25" customHeight="1" x14ac:dyDescent="0.35">
      <c r="J704" s="5"/>
      <c r="K704" s="5"/>
      <c r="L704" s="6"/>
      <c r="M704" s="6"/>
      <c r="N704" s="6"/>
      <c r="O704" s="6"/>
      <c r="P704" s="7"/>
      <c r="Q704" s="7"/>
      <c r="R704" s="7"/>
      <c r="S704" s="7"/>
      <c r="T704" s="7"/>
      <c r="U704" s="7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9"/>
      <c r="AK704" s="9"/>
      <c r="AL704" s="9"/>
      <c r="AM704" s="9"/>
    </row>
    <row r="705" spans="10:39" ht="14.25" customHeight="1" x14ac:dyDescent="0.35">
      <c r="J705" s="5"/>
      <c r="K705" s="5"/>
      <c r="L705" s="6"/>
      <c r="M705" s="6"/>
      <c r="N705" s="6"/>
      <c r="O705" s="6"/>
      <c r="P705" s="7"/>
      <c r="Q705" s="7"/>
      <c r="R705" s="7"/>
      <c r="S705" s="7"/>
      <c r="T705" s="7"/>
      <c r="U705" s="7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9"/>
      <c r="AK705" s="9"/>
      <c r="AL705" s="9"/>
      <c r="AM705" s="9"/>
    </row>
    <row r="706" spans="10:39" ht="14.25" customHeight="1" x14ac:dyDescent="0.35">
      <c r="J706" s="5"/>
      <c r="K706" s="5"/>
      <c r="L706" s="6"/>
      <c r="M706" s="6"/>
      <c r="N706" s="6"/>
      <c r="O706" s="6"/>
      <c r="P706" s="7"/>
      <c r="Q706" s="7"/>
      <c r="R706" s="7"/>
      <c r="S706" s="7"/>
      <c r="T706" s="7"/>
      <c r="U706" s="7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9"/>
      <c r="AK706" s="9"/>
      <c r="AL706" s="9"/>
      <c r="AM706" s="9"/>
    </row>
    <row r="707" spans="10:39" ht="14.25" customHeight="1" x14ac:dyDescent="0.35">
      <c r="J707" s="5"/>
      <c r="K707" s="5"/>
      <c r="L707" s="6"/>
      <c r="M707" s="6"/>
      <c r="N707" s="6"/>
      <c r="O707" s="6"/>
      <c r="P707" s="7"/>
      <c r="Q707" s="7"/>
      <c r="R707" s="7"/>
      <c r="S707" s="7"/>
      <c r="T707" s="7"/>
      <c r="U707" s="7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9"/>
      <c r="AK707" s="9"/>
      <c r="AL707" s="9"/>
      <c r="AM707" s="9"/>
    </row>
    <row r="708" spans="10:39" ht="14.25" customHeight="1" x14ac:dyDescent="0.35">
      <c r="J708" s="5"/>
      <c r="K708" s="5"/>
      <c r="L708" s="6"/>
      <c r="M708" s="6"/>
      <c r="N708" s="6"/>
      <c r="O708" s="6"/>
      <c r="P708" s="7"/>
      <c r="Q708" s="7"/>
      <c r="R708" s="7"/>
      <c r="S708" s="7"/>
      <c r="T708" s="7"/>
      <c r="U708" s="7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9"/>
      <c r="AK708" s="9"/>
      <c r="AL708" s="9"/>
      <c r="AM708" s="9"/>
    </row>
    <row r="709" spans="10:39" ht="14.25" customHeight="1" x14ac:dyDescent="0.35">
      <c r="J709" s="5"/>
      <c r="K709" s="5"/>
      <c r="L709" s="6"/>
      <c r="M709" s="6"/>
      <c r="N709" s="6"/>
      <c r="O709" s="6"/>
      <c r="P709" s="7"/>
      <c r="Q709" s="7"/>
      <c r="R709" s="7"/>
      <c r="S709" s="7"/>
      <c r="T709" s="7"/>
      <c r="U709" s="7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9"/>
      <c r="AK709" s="9"/>
      <c r="AL709" s="9"/>
      <c r="AM709" s="9"/>
    </row>
    <row r="710" spans="10:39" ht="14.25" customHeight="1" x14ac:dyDescent="0.35">
      <c r="J710" s="5"/>
      <c r="K710" s="5"/>
      <c r="L710" s="6"/>
      <c r="M710" s="6"/>
      <c r="N710" s="6"/>
      <c r="O710" s="6"/>
      <c r="P710" s="7"/>
      <c r="Q710" s="7"/>
      <c r="R710" s="7"/>
      <c r="S710" s="7"/>
      <c r="T710" s="7"/>
      <c r="U710" s="7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9"/>
      <c r="AK710" s="9"/>
      <c r="AL710" s="9"/>
      <c r="AM710" s="9"/>
    </row>
    <row r="711" spans="10:39" ht="14.25" customHeight="1" x14ac:dyDescent="0.35">
      <c r="J711" s="5"/>
      <c r="K711" s="5"/>
      <c r="L711" s="6"/>
      <c r="M711" s="6"/>
      <c r="N711" s="6"/>
      <c r="O711" s="6"/>
      <c r="P711" s="7"/>
      <c r="Q711" s="7"/>
      <c r="R711" s="7"/>
      <c r="S711" s="7"/>
      <c r="T711" s="7"/>
      <c r="U711" s="7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9"/>
      <c r="AK711" s="9"/>
      <c r="AL711" s="9"/>
      <c r="AM711" s="9"/>
    </row>
    <row r="712" spans="10:39" ht="14.25" customHeight="1" x14ac:dyDescent="0.35">
      <c r="J712" s="5"/>
      <c r="K712" s="5"/>
      <c r="L712" s="6"/>
      <c r="M712" s="6"/>
      <c r="N712" s="6"/>
      <c r="O712" s="6"/>
      <c r="P712" s="7"/>
      <c r="Q712" s="7"/>
      <c r="R712" s="7"/>
      <c r="S712" s="7"/>
      <c r="T712" s="7"/>
      <c r="U712" s="7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9"/>
      <c r="AK712" s="9"/>
      <c r="AL712" s="9"/>
      <c r="AM712" s="9"/>
    </row>
    <row r="713" spans="10:39" ht="14.25" customHeight="1" x14ac:dyDescent="0.35">
      <c r="J713" s="5"/>
      <c r="K713" s="5"/>
      <c r="L713" s="6"/>
      <c r="M713" s="6"/>
      <c r="N713" s="6"/>
      <c r="O713" s="6"/>
      <c r="P713" s="7"/>
      <c r="Q713" s="7"/>
      <c r="R713" s="7"/>
      <c r="S713" s="7"/>
      <c r="T713" s="7"/>
      <c r="U713" s="7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9"/>
      <c r="AK713" s="9"/>
      <c r="AL713" s="9"/>
      <c r="AM713" s="9"/>
    </row>
    <row r="714" spans="10:39" ht="14.25" customHeight="1" x14ac:dyDescent="0.35">
      <c r="J714" s="5"/>
      <c r="K714" s="5"/>
      <c r="L714" s="6"/>
      <c r="M714" s="6"/>
      <c r="N714" s="6"/>
      <c r="O714" s="6"/>
      <c r="P714" s="7"/>
      <c r="Q714" s="7"/>
      <c r="R714" s="7"/>
      <c r="S714" s="7"/>
      <c r="T714" s="7"/>
      <c r="U714" s="7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9"/>
      <c r="AK714" s="9"/>
      <c r="AL714" s="9"/>
      <c r="AM714" s="9"/>
    </row>
    <row r="715" spans="10:39" ht="14.25" customHeight="1" x14ac:dyDescent="0.35">
      <c r="J715" s="5"/>
      <c r="K715" s="5"/>
      <c r="L715" s="6"/>
      <c r="M715" s="6"/>
      <c r="N715" s="6"/>
      <c r="O715" s="6"/>
      <c r="P715" s="7"/>
      <c r="Q715" s="7"/>
      <c r="R715" s="7"/>
      <c r="S715" s="7"/>
      <c r="T715" s="7"/>
      <c r="U715" s="7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9"/>
      <c r="AK715" s="9"/>
      <c r="AL715" s="9"/>
      <c r="AM715" s="9"/>
    </row>
    <row r="716" spans="10:39" ht="14.25" customHeight="1" x14ac:dyDescent="0.35">
      <c r="J716" s="5"/>
      <c r="K716" s="5"/>
      <c r="L716" s="6"/>
      <c r="M716" s="6"/>
      <c r="N716" s="6"/>
      <c r="O716" s="6"/>
      <c r="P716" s="7"/>
      <c r="Q716" s="7"/>
      <c r="R716" s="7"/>
      <c r="S716" s="7"/>
      <c r="T716" s="7"/>
      <c r="U716" s="7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9"/>
      <c r="AK716" s="9"/>
      <c r="AL716" s="9"/>
      <c r="AM716" s="9"/>
    </row>
    <row r="717" spans="10:39" ht="14.25" customHeight="1" x14ac:dyDescent="0.35">
      <c r="J717" s="5"/>
      <c r="K717" s="5"/>
      <c r="L717" s="6"/>
      <c r="M717" s="6"/>
      <c r="N717" s="6"/>
      <c r="O717" s="6"/>
      <c r="P717" s="7"/>
      <c r="Q717" s="7"/>
      <c r="R717" s="7"/>
      <c r="S717" s="7"/>
      <c r="T717" s="7"/>
      <c r="U717" s="7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9"/>
      <c r="AK717" s="9"/>
      <c r="AL717" s="9"/>
      <c r="AM717" s="9"/>
    </row>
    <row r="718" spans="10:39" ht="14.25" customHeight="1" x14ac:dyDescent="0.35">
      <c r="J718" s="5"/>
      <c r="K718" s="5"/>
      <c r="L718" s="6"/>
      <c r="M718" s="6"/>
      <c r="N718" s="6"/>
      <c r="O718" s="6"/>
      <c r="P718" s="7"/>
      <c r="Q718" s="7"/>
      <c r="R718" s="7"/>
      <c r="S718" s="7"/>
      <c r="T718" s="7"/>
      <c r="U718" s="7"/>
      <c r="V718" s="8"/>
      <c r="W718" s="8"/>
      <c r="X718" s="8"/>
      <c r="Y718" s="8" t="s">
        <v>51</v>
      </c>
      <c r="Z718" s="8" t="s">
        <v>51</v>
      </c>
      <c r="AA718" s="8"/>
      <c r="AB718" s="8"/>
      <c r="AC718" s="8"/>
      <c r="AD718" s="8"/>
      <c r="AE718" s="8"/>
      <c r="AF718" s="8"/>
      <c r="AG718" s="8"/>
      <c r="AH718" s="8"/>
      <c r="AI718" s="8"/>
      <c r="AJ718" s="9"/>
      <c r="AK718" s="9"/>
      <c r="AL718" s="9"/>
      <c r="AM718" s="9"/>
    </row>
    <row r="719" spans="10:39" ht="14.25" customHeight="1" x14ac:dyDescent="0.35">
      <c r="J719" s="5"/>
      <c r="K719" s="5"/>
      <c r="L719" s="6"/>
      <c r="M719" s="6"/>
      <c r="N719" s="6"/>
      <c r="O719" s="6"/>
      <c r="P719" s="7"/>
      <c r="Q719" s="7"/>
      <c r="R719" s="7"/>
      <c r="S719" s="7"/>
      <c r="T719" s="7"/>
      <c r="U719" s="7"/>
      <c r="V719" s="8"/>
      <c r="W719" s="8"/>
      <c r="X719" s="8"/>
      <c r="Y719" s="8" t="b">
        <v>1</v>
      </c>
      <c r="Z719" s="8" t="b">
        <v>1</v>
      </c>
      <c r="AA719" s="8" t="b">
        <v>0</v>
      </c>
      <c r="AB719" s="8" t="b">
        <v>0</v>
      </c>
      <c r="AC719" s="8" t="b">
        <v>0</v>
      </c>
      <c r="AD719" s="8" t="b">
        <v>0</v>
      </c>
      <c r="AE719" s="8" t="b">
        <v>0</v>
      </c>
      <c r="AF719" s="8" t="b">
        <v>0</v>
      </c>
      <c r="AG719" s="8" t="b">
        <v>0</v>
      </c>
      <c r="AH719" s="8" t="b">
        <v>0</v>
      </c>
      <c r="AI719" s="8" t="b">
        <v>0</v>
      </c>
      <c r="AJ719" s="9" t="b">
        <v>0</v>
      </c>
      <c r="AK719" s="9" t="b">
        <v>0</v>
      </c>
      <c r="AL719" s="9" t="b">
        <v>0</v>
      </c>
      <c r="AM719" s="9" t="b">
        <v>0</v>
      </c>
    </row>
    <row r="720" spans="10:39" ht="14.25" customHeight="1" x14ac:dyDescent="0.35">
      <c r="J720" s="5"/>
      <c r="K720" s="5"/>
      <c r="L720" s="6"/>
      <c r="M720" s="6"/>
      <c r="N720" s="6"/>
      <c r="O720" s="6"/>
      <c r="P720" s="7"/>
      <c r="Q720" s="7"/>
      <c r="R720" s="7"/>
      <c r="S720" s="7"/>
      <c r="T720" s="7"/>
      <c r="U720" s="7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9"/>
      <c r="AK720" s="9"/>
      <c r="AL720" s="9"/>
      <c r="AM720" s="9"/>
    </row>
    <row r="721" spans="10:39" ht="14.25" customHeight="1" x14ac:dyDescent="0.35">
      <c r="J721" s="5"/>
      <c r="K721" s="5"/>
      <c r="L721" s="6"/>
      <c r="M721" s="6"/>
      <c r="N721" s="6"/>
      <c r="O721" s="6"/>
      <c r="P721" s="7"/>
      <c r="Q721" s="7"/>
      <c r="R721" s="7"/>
      <c r="S721" s="7"/>
      <c r="T721" s="7"/>
      <c r="U721" s="7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9"/>
      <c r="AK721" s="9"/>
      <c r="AL721" s="9"/>
      <c r="AM721" s="9"/>
    </row>
    <row r="722" spans="10:39" ht="14.25" customHeight="1" x14ac:dyDescent="0.35">
      <c r="J722" s="5"/>
      <c r="K722" s="5"/>
      <c r="L722" s="6"/>
      <c r="M722" s="6"/>
      <c r="N722" s="6"/>
      <c r="O722" s="6"/>
      <c r="P722" s="7"/>
      <c r="Q722" s="7"/>
      <c r="R722" s="7"/>
      <c r="S722" s="7"/>
      <c r="T722" s="7"/>
      <c r="U722" s="7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9"/>
      <c r="AK722" s="9"/>
      <c r="AL722" s="9"/>
      <c r="AM722" s="9"/>
    </row>
    <row r="723" spans="10:39" ht="14.25" customHeight="1" x14ac:dyDescent="0.35">
      <c r="J723" s="5"/>
      <c r="K723" s="5"/>
      <c r="L723" s="6"/>
      <c r="M723" s="6"/>
      <c r="N723" s="6"/>
      <c r="O723" s="6"/>
      <c r="P723" s="7"/>
      <c r="Q723" s="7"/>
      <c r="R723" s="7"/>
      <c r="S723" s="7"/>
      <c r="T723" s="7"/>
      <c r="U723" s="7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9"/>
      <c r="AK723" s="9"/>
      <c r="AL723" s="9"/>
      <c r="AM723" s="9"/>
    </row>
    <row r="724" spans="10:39" ht="14.25" customHeight="1" x14ac:dyDescent="0.35">
      <c r="J724" s="5"/>
      <c r="K724" s="5"/>
      <c r="L724" s="6"/>
      <c r="M724" s="6"/>
      <c r="N724" s="6"/>
      <c r="O724" s="6"/>
      <c r="P724" s="7"/>
      <c r="Q724" s="7"/>
      <c r="R724" s="7"/>
      <c r="S724" s="7"/>
      <c r="T724" s="7"/>
      <c r="U724" s="7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9"/>
      <c r="AK724" s="9"/>
      <c r="AL724" s="9"/>
      <c r="AM724" s="9"/>
    </row>
    <row r="725" spans="10:39" ht="14.25" customHeight="1" x14ac:dyDescent="0.35">
      <c r="J725" s="5"/>
      <c r="K725" s="5"/>
      <c r="L725" s="6"/>
      <c r="M725" s="6"/>
      <c r="N725" s="6"/>
      <c r="O725" s="6"/>
      <c r="P725" s="7"/>
      <c r="Q725" s="7"/>
      <c r="R725" s="7"/>
      <c r="S725" s="7"/>
      <c r="T725" s="7"/>
      <c r="U725" s="7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9"/>
      <c r="AK725" s="9"/>
      <c r="AL725" s="9"/>
      <c r="AM725" s="9"/>
    </row>
    <row r="726" spans="10:39" ht="14.25" customHeight="1" x14ac:dyDescent="0.35">
      <c r="J726" s="5"/>
      <c r="K726" s="5"/>
      <c r="L726" s="6"/>
      <c r="M726" s="6"/>
      <c r="N726" s="6"/>
      <c r="O726" s="6"/>
      <c r="P726" s="7"/>
      <c r="Q726" s="7"/>
      <c r="R726" s="7"/>
      <c r="S726" s="7"/>
      <c r="T726" s="7"/>
      <c r="U726" s="7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9"/>
      <c r="AK726" s="9"/>
      <c r="AL726" s="9"/>
      <c r="AM726" s="9"/>
    </row>
    <row r="727" spans="10:39" ht="14.25" customHeight="1" x14ac:dyDescent="0.35">
      <c r="J727" s="5"/>
      <c r="K727" s="5"/>
      <c r="L727" s="6"/>
      <c r="M727" s="6"/>
      <c r="N727" s="6"/>
      <c r="O727" s="6"/>
      <c r="P727" s="7"/>
      <c r="Q727" s="7"/>
      <c r="R727" s="7"/>
      <c r="S727" s="7"/>
      <c r="T727" s="7"/>
      <c r="U727" s="7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9"/>
      <c r="AK727" s="9"/>
      <c r="AL727" s="9"/>
      <c r="AM727" s="9"/>
    </row>
    <row r="728" spans="10:39" ht="14.25" customHeight="1" x14ac:dyDescent="0.35">
      <c r="J728" s="5"/>
      <c r="K728" s="5"/>
      <c r="L728" s="6"/>
      <c r="M728" s="6"/>
      <c r="N728" s="6"/>
      <c r="O728" s="6"/>
      <c r="P728" s="7"/>
      <c r="Q728" s="7"/>
      <c r="R728" s="7"/>
      <c r="S728" s="7"/>
      <c r="T728" s="7"/>
      <c r="U728" s="7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9"/>
      <c r="AK728" s="9"/>
      <c r="AL728" s="9"/>
      <c r="AM728" s="9"/>
    </row>
    <row r="729" spans="10:39" ht="14.25" customHeight="1" x14ac:dyDescent="0.35">
      <c r="J729" s="5"/>
      <c r="K729" s="5"/>
      <c r="L729" s="6"/>
      <c r="M729" s="6"/>
      <c r="N729" s="6"/>
      <c r="O729" s="6"/>
      <c r="P729" s="7"/>
      <c r="Q729" s="7"/>
      <c r="R729" s="7"/>
      <c r="S729" s="7"/>
      <c r="T729" s="7"/>
      <c r="U729" s="7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9"/>
      <c r="AK729" s="9"/>
      <c r="AL729" s="9"/>
      <c r="AM729" s="9"/>
    </row>
    <row r="730" spans="10:39" ht="14.25" customHeight="1" x14ac:dyDescent="0.35">
      <c r="J730" s="5"/>
      <c r="K730" s="5"/>
      <c r="L730" s="6"/>
      <c r="M730" s="6"/>
      <c r="N730" s="6"/>
      <c r="O730" s="6"/>
      <c r="P730" s="7"/>
      <c r="Q730" s="7"/>
      <c r="R730" s="7"/>
      <c r="S730" s="7"/>
      <c r="T730" s="7"/>
      <c r="U730" s="7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9"/>
      <c r="AK730" s="9"/>
      <c r="AL730" s="9"/>
      <c r="AM730" s="9"/>
    </row>
    <row r="731" spans="10:39" ht="14.25" customHeight="1" x14ac:dyDescent="0.35">
      <c r="J731" s="5"/>
      <c r="K731" s="5"/>
      <c r="L731" s="6"/>
      <c r="M731" s="6"/>
      <c r="N731" s="6"/>
      <c r="O731" s="6"/>
      <c r="P731" s="7"/>
      <c r="Q731" s="7"/>
      <c r="R731" s="7"/>
      <c r="S731" s="7"/>
      <c r="T731" s="7"/>
      <c r="U731" s="7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9"/>
      <c r="AK731" s="9"/>
      <c r="AL731" s="9"/>
      <c r="AM731" s="9"/>
    </row>
    <row r="732" spans="10:39" ht="14.25" customHeight="1" x14ac:dyDescent="0.35">
      <c r="J732" s="5"/>
      <c r="K732" s="5"/>
      <c r="L732" s="6"/>
      <c r="M732" s="6"/>
      <c r="N732" s="6"/>
      <c r="O732" s="6"/>
      <c r="P732" s="7"/>
      <c r="Q732" s="7"/>
      <c r="R732" s="7"/>
      <c r="S732" s="7"/>
      <c r="T732" s="7"/>
      <c r="U732" s="7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9"/>
      <c r="AK732" s="9"/>
      <c r="AL732" s="9"/>
      <c r="AM732" s="9"/>
    </row>
    <row r="733" spans="10:39" ht="14.25" customHeight="1" x14ac:dyDescent="0.35">
      <c r="J733" s="5"/>
      <c r="K733" s="5"/>
      <c r="L733" s="6"/>
      <c r="M733" s="6"/>
      <c r="N733" s="6"/>
      <c r="O733" s="6"/>
      <c r="P733" s="7"/>
      <c r="Q733" s="7"/>
      <c r="R733" s="7"/>
      <c r="S733" s="7"/>
      <c r="T733" s="7"/>
      <c r="U733" s="7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9"/>
      <c r="AK733" s="9"/>
      <c r="AL733" s="9"/>
      <c r="AM733" s="9"/>
    </row>
    <row r="734" spans="10:39" ht="14.25" customHeight="1" x14ac:dyDescent="0.35">
      <c r="J734" s="5"/>
      <c r="K734" s="5"/>
      <c r="L734" s="6"/>
      <c r="M734" s="6"/>
      <c r="N734" s="6"/>
      <c r="O734" s="6"/>
      <c r="P734" s="7"/>
      <c r="Q734" s="7"/>
      <c r="R734" s="7"/>
      <c r="S734" s="7"/>
      <c r="T734" s="7"/>
      <c r="U734" s="7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9"/>
      <c r="AK734" s="9"/>
      <c r="AL734" s="9"/>
      <c r="AM734" s="9"/>
    </row>
    <row r="735" spans="10:39" ht="14.25" customHeight="1" x14ac:dyDescent="0.35">
      <c r="J735" s="5"/>
      <c r="K735" s="5"/>
      <c r="L735" s="6"/>
      <c r="M735" s="6"/>
      <c r="N735" s="6"/>
      <c r="O735" s="6"/>
      <c r="P735" s="7"/>
      <c r="Q735" s="7"/>
      <c r="R735" s="7"/>
      <c r="S735" s="7"/>
      <c r="T735" s="7"/>
      <c r="U735" s="7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9"/>
      <c r="AK735" s="9"/>
      <c r="AL735" s="9"/>
      <c r="AM735" s="9"/>
    </row>
    <row r="736" spans="10:39" ht="14.25" customHeight="1" x14ac:dyDescent="0.35">
      <c r="J736" s="5"/>
      <c r="K736" s="5"/>
      <c r="L736" s="6"/>
      <c r="M736" s="6"/>
      <c r="N736" s="6"/>
      <c r="O736" s="6"/>
      <c r="P736" s="7"/>
      <c r="Q736" s="7"/>
      <c r="R736" s="7"/>
      <c r="S736" s="7"/>
      <c r="T736" s="7"/>
      <c r="U736" s="7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9"/>
      <c r="AK736" s="9"/>
      <c r="AL736" s="9"/>
      <c r="AM736" s="9"/>
    </row>
    <row r="737" spans="10:39" ht="14.25" customHeight="1" x14ac:dyDescent="0.35">
      <c r="J737" s="5"/>
      <c r="K737" s="5"/>
      <c r="L737" s="6"/>
      <c r="M737" s="6"/>
      <c r="N737" s="6"/>
      <c r="O737" s="6"/>
      <c r="P737" s="7"/>
      <c r="Q737" s="7"/>
      <c r="R737" s="7"/>
      <c r="S737" s="7"/>
      <c r="T737" s="7"/>
      <c r="U737" s="7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9"/>
      <c r="AK737" s="9"/>
      <c r="AL737" s="9"/>
      <c r="AM737" s="9"/>
    </row>
    <row r="738" spans="10:39" ht="14.25" customHeight="1" x14ac:dyDescent="0.35">
      <c r="J738" s="5"/>
      <c r="K738" s="5"/>
      <c r="L738" s="6"/>
      <c r="M738" s="6"/>
      <c r="N738" s="6"/>
      <c r="O738" s="6"/>
      <c r="P738" s="7"/>
      <c r="Q738" s="7"/>
      <c r="R738" s="7"/>
      <c r="S738" s="7"/>
      <c r="T738" s="7"/>
      <c r="U738" s="7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9"/>
      <c r="AK738" s="9"/>
      <c r="AL738" s="9"/>
      <c r="AM738" s="9"/>
    </row>
    <row r="739" spans="10:39" ht="14.25" customHeight="1" x14ac:dyDescent="0.35">
      <c r="J739" s="5"/>
      <c r="K739" s="5"/>
      <c r="L739" s="6"/>
      <c r="M739" s="6"/>
      <c r="N739" s="6"/>
      <c r="O739" s="6"/>
      <c r="P739" s="7"/>
      <c r="Q739" s="7"/>
      <c r="R739" s="7"/>
      <c r="S739" s="7"/>
      <c r="T739" s="7"/>
      <c r="U739" s="7"/>
      <c r="V739" s="8"/>
      <c r="W739" s="8"/>
      <c r="X739" s="8"/>
      <c r="Y739" s="8" t="s">
        <v>51</v>
      </c>
      <c r="Z739" s="8" t="s">
        <v>51</v>
      </c>
      <c r="AA739" s="8"/>
      <c r="AB739" s="8"/>
      <c r="AC739" s="8"/>
      <c r="AD739" s="8"/>
      <c r="AE739" s="8"/>
      <c r="AF739" s="8"/>
      <c r="AG739" s="8"/>
      <c r="AH739" s="8"/>
      <c r="AI739" s="8"/>
      <c r="AJ739" s="9"/>
      <c r="AK739" s="9"/>
      <c r="AL739" s="9"/>
      <c r="AM739" s="9"/>
    </row>
    <row r="740" spans="10:39" ht="14.25" customHeight="1" x14ac:dyDescent="0.35">
      <c r="J740" s="5"/>
      <c r="K740" s="5"/>
      <c r="L740" s="6"/>
      <c r="M740" s="6"/>
      <c r="N740" s="6"/>
      <c r="O740" s="6"/>
      <c r="P740" s="7"/>
      <c r="Q740" s="7"/>
      <c r="R740" s="7"/>
      <c r="S740" s="7"/>
      <c r="T740" s="7"/>
      <c r="U740" s="7"/>
      <c r="V740" s="8"/>
      <c r="W740" s="8"/>
      <c r="X740" s="8"/>
      <c r="Y740" s="8" t="b">
        <v>1</v>
      </c>
      <c r="Z740" s="8" t="b">
        <v>1</v>
      </c>
      <c r="AA740" s="8" t="b">
        <v>0</v>
      </c>
      <c r="AB740" s="8" t="b">
        <v>0</v>
      </c>
      <c r="AC740" s="8" t="b">
        <v>0</v>
      </c>
      <c r="AD740" s="8" t="b">
        <v>0</v>
      </c>
      <c r="AE740" s="8" t="b">
        <v>0</v>
      </c>
      <c r="AF740" s="8" t="b">
        <v>0</v>
      </c>
      <c r="AG740" s="8" t="b">
        <v>0</v>
      </c>
      <c r="AH740" s="8" t="b">
        <v>0</v>
      </c>
      <c r="AI740" s="8" t="b">
        <v>0</v>
      </c>
      <c r="AJ740" s="9" t="b">
        <v>0</v>
      </c>
      <c r="AK740" s="9" t="b">
        <v>0</v>
      </c>
      <c r="AL740" s="9" t="b">
        <v>0</v>
      </c>
      <c r="AM740" s="9" t="b">
        <v>0</v>
      </c>
    </row>
    <row r="741" spans="10:39" ht="14.25" customHeight="1" x14ac:dyDescent="0.35">
      <c r="J741" s="5"/>
      <c r="K741" s="5"/>
      <c r="L741" s="6"/>
      <c r="M741" s="6"/>
      <c r="N741" s="6"/>
      <c r="O741" s="6"/>
      <c r="P741" s="7"/>
      <c r="Q741" s="7"/>
      <c r="R741" s="7"/>
      <c r="S741" s="7"/>
      <c r="T741" s="7"/>
      <c r="U741" s="7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9"/>
      <c r="AK741" s="9"/>
      <c r="AL741" s="9"/>
      <c r="AM741" s="9"/>
    </row>
    <row r="742" spans="10:39" ht="14.25" customHeight="1" x14ac:dyDescent="0.35">
      <c r="J742" s="5"/>
      <c r="K742" s="5"/>
      <c r="L742" s="6"/>
      <c r="M742" s="6"/>
      <c r="N742" s="6"/>
      <c r="O742" s="6"/>
      <c r="P742" s="7"/>
      <c r="Q742" s="7"/>
      <c r="R742" s="7"/>
      <c r="S742" s="7"/>
      <c r="T742" s="7"/>
      <c r="U742" s="7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9"/>
      <c r="AK742" s="9"/>
      <c r="AL742" s="9"/>
      <c r="AM742" s="9"/>
    </row>
    <row r="743" spans="10:39" ht="14.25" customHeight="1" x14ac:dyDescent="0.35">
      <c r="J743" s="5"/>
      <c r="K743" s="5"/>
      <c r="L743" s="6"/>
      <c r="M743" s="6"/>
      <c r="N743" s="6"/>
      <c r="O743" s="6"/>
      <c r="P743" s="7"/>
      <c r="Q743" s="7"/>
      <c r="R743" s="7"/>
      <c r="S743" s="7"/>
      <c r="T743" s="7"/>
      <c r="U743" s="7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9"/>
      <c r="AK743" s="9"/>
      <c r="AL743" s="9"/>
      <c r="AM743" s="9"/>
    </row>
    <row r="744" spans="10:39" ht="14.25" customHeight="1" x14ac:dyDescent="0.35">
      <c r="J744" s="5"/>
      <c r="K744" s="5"/>
      <c r="L744" s="6"/>
      <c r="M744" s="6"/>
      <c r="N744" s="6"/>
      <c r="O744" s="6"/>
      <c r="P744" s="7"/>
      <c r="Q744" s="7"/>
      <c r="R744" s="7"/>
      <c r="S744" s="7"/>
      <c r="T744" s="7"/>
      <c r="U744" s="7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9"/>
      <c r="AK744" s="9"/>
      <c r="AL744" s="9"/>
      <c r="AM744" s="9"/>
    </row>
    <row r="745" spans="10:39" ht="14.25" customHeight="1" x14ac:dyDescent="0.35">
      <c r="J745" s="5"/>
      <c r="K745" s="5"/>
      <c r="L745" s="6"/>
      <c r="M745" s="6"/>
      <c r="N745" s="6"/>
      <c r="O745" s="6"/>
      <c r="P745" s="7"/>
      <c r="Q745" s="7"/>
      <c r="R745" s="7"/>
      <c r="S745" s="7"/>
      <c r="T745" s="7"/>
      <c r="U745" s="7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9"/>
      <c r="AK745" s="9"/>
      <c r="AL745" s="9"/>
      <c r="AM745" s="9"/>
    </row>
    <row r="746" spans="10:39" ht="14.25" customHeight="1" x14ac:dyDescent="0.35">
      <c r="J746" s="5"/>
      <c r="K746" s="5"/>
      <c r="L746" s="6"/>
      <c r="M746" s="6"/>
      <c r="N746" s="6"/>
      <c r="O746" s="6"/>
      <c r="P746" s="7"/>
      <c r="Q746" s="7"/>
      <c r="R746" s="7"/>
      <c r="S746" s="7"/>
      <c r="T746" s="7"/>
      <c r="U746" s="7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9"/>
      <c r="AK746" s="9"/>
      <c r="AL746" s="9"/>
      <c r="AM746" s="9"/>
    </row>
    <row r="747" spans="10:39" ht="14.25" customHeight="1" x14ac:dyDescent="0.35">
      <c r="J747" s="5"/>
      <c r="K747" s="5"/>
      <c r="L747" s="6"/>
      <c r="M747" s="6"/>
      <c r="N747" s="6"/>
      <c r="O747" s="6"/>
      <c r="P747" s="7"/>
      <c r="Q747" s="7"/>
      <c r="R747" s="7"/>
      <c r="S747" s="7"/>
      <c r="T747" s="7"/>
      <c r="U747" s="7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9"/>
      <c r="AK747" s="9"/>
      <c r="AL747" s="9"/>
      <c r="AM747" s="9"/>
    </row>
    <row r="748" spans="10:39" ht="14.25" customHeight="1" x14ac:dyDescent="0.35">
      <c r="J748" s="5"/>
      <c r="K748" s="5"/>
      <c r="L748" s="6"/>
      <c r="M748" s="6"/>
      <c r="N748" s="6"/>
      <c r="O748" s="6"/>
      <c r="P748" s="7"/>
      <c r="Q748" s="7"/>
      <c r="R748" s="7"/>
      <c r="S748" s="7"/>
      <c r="T748" s="7"/>
      <c r="U748" s="7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9"/>
      <c r="AK748" s="9"/>
      <c r="AL748" s="9"/>
      <c r="AM748" s="9"/>
    </row>
    <row r="749" spans="10:39" ht="14.25" customHeight="1" x14ac:dyDescent="0.35">
      <c r="J749" s="5"/>
      <c r="K749" s="5"/>
      <c r="L749" s="6"/>
      <c r="M749" s="6"/>
      <c r="N749" s="6"/>
      <c r="O749" s="6"/>
      <c r="P749" s="7"/>
      <c r="Q749" s="7"/>
      <c r="R749" s="7"/>
      <c r="S749" s="7"/>
      <c r="T749" s="7"/>
      <c r="U749" s="7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9"/>
      <c r="AK749" s="9"/>
      <c r="AL749" s="9"/>
      <c r="AM749" s="9"/>
    </row>
    <row r="750" spans="10:39" ht="14.25" customHeight="1" x14ac:dyDescent="0.35">
      <c r="J750" s="5"/>
      <c r="K750" s="5"/>
      <c r="L750" s="6"/>
      <c r="M750" s="6"/>
      <c r="N750" s="6"/>
      <c r="O750" s="6"/>
      <c r="P750" s="7"/>
      <c r="Q750" s="7"/>
      <c r="R750" s="7"/>
      <c r="S750" s="7"/>
      <c r="T750" s="7"/>
      <c r="U750" s="7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9"/>
      <c r="AK750" s="9"/>
      <c r="AL750" s="9"/>
      <c r="AM750" s="9"/>
    </row>
    <row r="751" spans="10:39" ht="14.25" customHeight="1" x14ac:dyDescent="0.35">
      <c r="J751" s="5"/>
      <c r="K751" s="5"/>
      <c r="L751" s="6"/>
      <c r="M751" s="6"/>
      <c r="N751" s="6"/>
      <c r="O751" s="6"/>
      <c r="P751" s="7"/>
      <c r="Q751" s="7"/>
      <c r="R751" s="7"/>
      <c r="S751" s="7"/>
      <c r="T751" s="7"/>
      <c r="U751" s="7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9"/>
      <c r="AK751" s="9"/>
      <c r="AL751" s="9"/>
      <c r="AM751" s="9"/>
    </row>
    <row r="752" spans="10:39" ht="14.25" customHeight="1" x14ac:dyDescent="0.35">
      <c r="J752" s="5"/>
      <c r="K752" s="5"/>
      <c r="L752" s="6"/>
      <c r="M752" s="6"/>
      <c r="N752" s="6"/>
      <c r="O752" s="6"/>
      <c r="P752" s="7"/>
      <c r="Q752" s="7"/>
      <c r="R752" s="7"/>
      <c r="S752" s="7"/>
      <c r="T752" s="7"/>
      <c r="U752" s="7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9"/>
      <c r="AK752" s="9"/>
      <c r="AL752" s="9"/>
      <c r="AM752" s="9"/>
    </row>
    <row r="753" spans="10:39" ht="14.25" customHeight="1" x14ac:dyDescent="0.35">
      <c r="J753" s="5"/>
      <c r="K753" s="5"/>
      <c r="L753" s="6"/>
      <c r="M753" s="6"/>
      <c r="N753" s="6"/>
      <c r="O753" s="6"/>
      <c r="P753" s="7"/>
      <c r="Q753" s="7"/>
      <c r="R753" s="7"/>
      <c r="S753" s="7"/>
      <c r="T753" s="7"/>
      <c r="U753" s="7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9"/>
      <c r="AK753" s="9"/>
      <c r="AL753" s="9"/>
      <c r="AM753" s="9"/>
    </row>
    <row r="754" spans="10:39" ht="14.25" customHeight="1" x14ac:dyDescent="0.35">
      <c r="J754" s="5"/>
      <c r="K754" s="5"/>
      <c r="L754" s="6"/>
      <c r="M754" s="6"/>
      <c r="N754" s="6"/>
      <c r="O754" s="6"/>
      <c r="P754" s="7"/>
      <c r="Q754" s="7"/>
      <c r="R754" s="7"/>
      <c r="S754" s="7"/>
      <c r="T754" s="7"/>
      <c r="U754" s="7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9"/>
      <c r="AK754" s="9"/>
      <c r="AL754" s="9"/>
      <c r="AM754" s="9"/>
    </row>
    <row r="755" spans="10:39" ht="14.25" customHeight="1" x14ac:dyDescent="0.35">
      <c r="J755" s="5"/>
      <c r="K755" s="5"/>
      <c r="L755" s="6"/>
      <c r="M755" s="6"/>
      <c r="N755" s="6"/>
      <c r="O755" s="6"/>
      <c r="P755" s="7"/>
      <c r="Q755" s="7"/>
      <c r="R755" s="7"/>
      <c r="S755" s="7"/>
      <c r="T755" s="7"/>
      <c r="U755" s="7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9"/>
      <c r="AK755" s="9"/>
      <c r="AL755" s="9"/>
      <c r="AM755" s="9"/>
    </row>
    <row r="756" spans="10:39" ht="14.25" customHeight="1" x14ac:dyDescent="0.35">
      <c r="J756" s="5"/>
      <c r="K756" s="5"/>
      <c r="L756" s="6"/>
      <c r="M756" s="6"/>
      <c r="N756" s="6"/>
      <c r="O756" s="6"/>
      <c r="P756" s="7"/>
      <c r="Q756" s="7"/>
      <c r="R756" s="7"/>
      <c r="S756" s="7"/>
      <c r="T756" s="7"/>
      <c r="U756" s="7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9"/>
      <c r="AK756" s="9"/>
      <c r="AL756" s="9"/>
      <c r="AM756" s="9"/>
    </row>
    <row r="757" spans="10:39" ht="14.25" customHeight="1" x14ac:dyDescent="0.35">
      <c r="J757" s="5"/>
      <c r="K757" s="5"/>
      <c r="L757" s="6"/>
      <c r="M757" s="6"/>
      <c r="N757" s="6"/>
      <c r="O757" s="6"/>
      <c r="P757" s="7"/>
      <c r="Q757" s="7"/>
      <c r="R757" s="7"/>
      <c r="S757" s="7"/>
      <c r="T757" s="7"/>
      <c r="U757" s="7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9"/>
      <c r="AK757" s="9"/>
      <c r="AL757" s="9"/>
      <c r="AM757" s="9"/>
    </row>
    <row r="758" spans="10:39" ht="14.25" customHeight="1" x14ac:dyDescent="0.35">
      <c r="J758" s="5"/>
      <c r="K758" s="5"/>
      <c r="L758" s="6"/>
      <c r="M758" s="6"/>
      <c r="N758" s="6"/>
      <c r="O758" s="6"/>
      <c r="P758" s="7"/>
      <c r="Q758" s="7"/>
      <c r="R758" s="7"/>
      <c r="S758" s="7"/>
      <c r="T758" s="7"/>
      <c r="U758" s="7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9"/>
      <c r="AK758" s="9"/>
      <c r="AL758" s="9"/>
      <c r="AM758" s="9"/>
    </row>
    <row r="759" spans="10:39" ht="14.25" customHeight="1" x14ac:dyDescent="0.35">
      <c r="J759" s="5"/>
      <c r="K759" s="5"/>
      <c r="L759" s="6"/>
      <c r="M759" s="6"/>
      <c r="N759" s="6"/>
      <c r="O759" s="6"/>
      <c r="P759" s="7"/>
      <c r="Q759" s="7"/>
      <c r="R759" s="7"/>
      <c r="S759" s="7"/>
      <c r="T759" s="7"/>
      <c r="U759" s="7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9"/>
      <c r="AK759" s="9"/>
      <c r="AL759" s="9"/>
      <c r="AM759" s="9"/>
    </row>
    <row r="760" spans="10:39" ht="14.25" customHeight="1" x14ac:dyDescent="0.35">
      <c r="J760" s="5"/>
      <c r="K760" s="5"/>
      <c r="L760" s="6"/>
      <c r="M760" s="6"/>
      <c r="N760" s="6"/>
      <c r="O760" s="6"/>
      <c r="P760" s="7"/>
      <c r="Q760" s="7"/>
      <c r="R760" s="7"/>
      <c r="S760" s="7"/>
      <c r="T760" s="7"/>
      <c r="U760" s="7"/>
      <c r="V760" s="8"/>
      <c r="W760" s="8"/>
      <c r="X760" s="8"/>
      <c r="Y760" s="8" t="s">
        <v>51</v>
      </c>
      <c r="Z760" s="8" t="s">
        <v>51</v>
      </c>
      <c r="AA760" s="8"/>
      <c r="AB760" s="8"/>
      <c r="AC760" s="8"/>
      <c r="AD760" s="8"/>
      <c r="AE760" s="8"/>
      <c r="AF760" s="8"/>
      <c r="AG760" s="8"/>
      <c r="AH760" s="8"/>
      <c r="AI760" s="8"/>
      <c r="AJ760" s="9"/>
      <c r="AK760" s="9"/>
      <c r="AL760" s="9"/>
      <c r="AM760" s="9"/>
    </row>
    <row r="761" spans="10:39" ht="14.25" customHeight="1" x14ac:dyDescent="0.35">
      <c r="J761" s="5"/>
      <c r="K761" s="5"/>
      <c r="L761" s="6"/>
      <c r="M761" s="6"/>
      <c r="N761" s="6"/>
      <c r="O761" s="6"/>
      <c r="P761" s="7"/>
      <c r="Q761" s="7"/>
      <c r="R761" s="7"/>
      <c r="S761" s="7"/>
      <c r="T761" s="7"/>
      <c r="U761" s="7"/>
      <c r="V761" s="8"/>
      <c r="W761" s="8"/>
      <c r="X761" s="8"/>
      <c r="Y761" s="8" t="b">
        <v>1</v>
      </c>
      <c r="Z761" s="8" t="b">
        <v>1</v>
      </c>
      <c r="AA761" s="8" t="b">
        <v>0</v>
      </c>
      <c r="AB761" s="8" t="b">
        <v>0</v>
      </c>
      <c r="AC761" s="8" t="b">
        <v>0</v>
      </c>
      <c r="AD761" s="8" t="b">
        <v>0</v>
      </c>
      <c r="AE761" s="8" t="b">
        <v>0</v>
      </c>
      <c r="AF761" s="8" t="b">
        <v>0</v>
      </c>
      <c r="AG761" s="8" t="b">
        <v>0</v>
      </c>
      <c r="AH761" s="8" t="b">
        <v>0</v>
      </c>
      <c r="AI761" s="8" t="b">
        <v>0</v>
      </c>
      <c r="AJ761" s="9" t="b">
        <v>0</v>
      </c>
      <c r="AK761" s="9" t="b">
        <v>0</v>
      </c>
      <c r="AL761" s="9" t="b">
        <v>0</v>
      </c>
      <c r="AM761" s="9" t="b">
        <v>0</v>
      </c>
    </row>
    <row r="762" spans="10:39" ht="14.25" customHeight="1" x14ac:dyDescent="0.35">
      <c r="J762" s="5"/>
      <c r="K762" s="5"/>
      <c r="L762" s="6"/>
      <c r="M762" s="6"/>
      <c r="N762" s="6"/>
      <c r="O762" s="6"/>
      <c r="P762" s="7"/>
      <c r="Q762" s="7"/>
      <c r="R762" s="7"/>
      <c r="S762" s="7"/>
      <c r="T762" s="7"/>
      <c r="U762" s="7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9"/>
      <c r="AK762" s="9"/>
      <c r="AL762" s="9"/>
      <c r="AM762" s="9"/>
    </row>
    <row r="763" spans="10:39" ht="14.25" customHeight="1" x14ac:dyDescent="0.35">
      <c r="J763" s="5"/>
      <c r="K763" s="5"/>
      <c r="L763" s="6"/>
      <c r="M763" s="6"/>
      <c r="N763" s="6"/>
      <c r="O763" s="6"/>
      <c r="P763" s="7"/>
      <c r="Q763" s="7"/>
      <c r="R763" s="7"/>
      <c r="S763" s="7"/>
      <c r="T763" s="7"/>
      <c r="U763" s="7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9"/>
      <c r="AK763" s="9"/>
      <c r="AL763" s="9"/>
      <c r="AM763" s="9"/>
    </row>
    <row r="764" spans="10:39" ht="14.25" customHeight="1" x14ac:dyDescent="0.35">
      <c r="J764" s="5"/>
      <c r="K764" s="5"/>
      <c r="L764" s="6"/>
      <c r="M764" s="6"/>
      <c r="N764" s="6"/>
      <c r="O764" s="6"/>
      <c r="P764" s="7"/>
      <c r="Q764" s="7"/>
      <c r="R764" s="7"/>
      <c r="S764" s="7"/>
      <c r="T764" s="7"/>
      <c r="U764" s="7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9"/>
      <c r="AK764" s="9"/>
      <c r="AL764" s="9"/>
      <c r="AM764" s="9"/>
    </row>
    <row r="765" spans="10:39" ht="14.25" customHeight="1" x14ac:dyDescent="0.35">
      <c r="J765" s="5"/>
      <c r="K765" s="5"/>
      <c r="L765" s="6"/>
      <c r="M765" s="6"/>
      <c r="N765" s="6"/>
      <c r="O765" s="6"/>
      <c r="P765" s="7"/>
      <c r="Q765" s="7"/>
      <c r="R765" s="7"/>
      <c r="S765" s="7"/>
      <c r="T765" s="7"/>
      <c r="U765" s="7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9"/>
      <c r="AK765" s="9"/>
      <c r="AL765" s="9"/>
      <c r="AM765" s="9"/>
    </row>
    <row r="766" spans="10:39" ht="14.25" customHeight="1" x14ac:dyDescent="0.35">
      <c r="J766" s="5"/>
      <c r="K766" s="5"/>
      <c r="L766" s="6"/>
      <c r="M766" s="6"/>
      <c r="N766" s="6"/>
      <c r="O766" s="6"/>
      <c r="P766" s="7"/>
      <c r="Q766" s="7"/>
      <c r="R766" s="7"/>
      <c r="S766" s="7"/>
      <c r="T766" s="7"/>
      <c r="U766" s="7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9"/>
      <c r="AK766" s="9"/>
      <c r="AL766" s="9"/>
      <c r="AM766" s="9"/>
    </row>
    <row r="767" spans="10:39" ht="14.25" customHeight="1" x14ac:dyDescent="0.35">
      <c r="J767" s="5"/>
      <c r="K767" s="5"/>
      <c r="L767" s="6"/>
      <c r="M767" s="6"/>
      <c r="N767" s="6"/>
      <c r="O767" s="6"/>
      <c r="P767" s="7"/>
      <c r="Q767" s="7"/>
      <c r="R767" s="7"/>
      <c r="S767" s="7"/>
      <c r="T767" s="7"/>
      <c r="U767" s="7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9"/>
      <c r="AK767" s="9"/>
      <c r="AL767" s="9"/>
      <c r="AM767" s="9"/>
    </row>
    <row r="768" spans="10:39" ht="14.25" customHeight="1" x14ac:dyDescent="0.35">
      <c r="J768" s="5"/>
      <c r="K768" s="5"/>
      <c r="L768" s="6"/>
      <c r="M768" s="6"/>
      <c r="N768" s="6"/>
      <c r="O768" s="6"/>
      <c r="P768" s="7"/>
      <c r="Q768" s="7"/>
      <c r="R768" s="7"/>
      <c r="S768" s="7"/>
      <c r="T768" s="7"/>
      <c r="U768" s="7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9"/>
      <c r="AK768" s="9"/>
      <c r="AL768" s="9"/>
      <c r="AM768" s="9"/>
    </row>
    <row r="769" spans="10:39" ht="14.25" customHeight="1" x14ac:dyDescent="0.35">
      <c r="J769" s="5"/>
      <c r="K769" s="5"/>
      <c r="L769" s="6"/>
      <c r="M769" s="6"/>
      <c r="N769" s="6"/>
      <c r="O769" s="6"/>
      <c r="P769" s="7"/>
      <c r="Q769" s="7"/>
      <c r="R769" s="7"/>
      <c r="S769" s="7"/>
      <c r="T769" s="7"/>
      <c r="U769" s="7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9"/>
      <c r="AK769" s="9"/>
      <c r="AL769" s="9"/>
      <c r="AM769" s="9"/>
    </row>
    <row r="770" spans="10:39" ht="14.25" customHeight="1" x14ac:dyDescent="0.35">
      <c r="J770" s="5"/>
      <c r="K770" s="5"/>
      <c r="L770" s="6"/>
      <c r="M770" s="6"/>
      <c r="N770" s="6"/>
      <c r="O770" s="6"/>
      <c r="P770" s="7"/>
      <c r="Q770" s="7"/>
      <c r="R770" s="7"/>
      <c r="S770" s="7"/>
      <c r="T770" s="7"/>
      <c r="U770" s="7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9"/>
      <c r="AK770" s="9"/>
      <c r="AL770" s="9"/>
      <c r="AM770" s="9"/>
    </row>
    <row r="771" spans="10:39" ht="14.25" customHeight="1" x14ac:dyDescent="0.35">
      <c r="J771" s="5"/>
      <c r="K771" s="5"/>
      <c r="L771" s="6"/>
      <c r="M771" s="6"/>
      <c r="N771" s="6"/>
      <c r="O771" s="6"/>
      <c r="P771" s="7"/>
      <c r="Q771" s="7"/>
      <c r="R771" s="7"/>
      <c r="S771" s="7"/>
      <c r="T771" s="7"/>
      <c r="U771" s="7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9"/>
      <c r="AK771" s="9"/>
      <c r="AL771" s="9"/>
      <c r="AM771" s="9"/>
    </row>
    <row r="772" spans="10:39" ht="14.25" customHeight="1" x14ac:dyDescent="0.35">
      <c r="J772" s="5"/>
      <c r="K772" s="5"/>
      <c r="L772" s="6"/>
      <c r="M772" s="6"/>
      <c r="N772" s="6"/>
      <c r="O772" s="6"/>
      <c r="P772" s="7"/>
      <c r="Q772" s="7"/>
      <c r="R772" s="7"/>
      <c r="S772" s="7"/>
      <c r="T772" s="7"/>
      <c r="U772" s="7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9"/>
      <c r="AK772" s="9"/>
      <c r="AL772" s="9"/>
      <c r="AM772" s="9"/>
    </row>
    <row r="773" spans="10:39" ht="14.25" customHeight="1" x14ac:dyDescent="0.35">
      <c r="J773" s="5"/>
      <c r="K773" s="5"/>
      <c r="L773" s="6"/>
      <c r="M773" s="6"/>
      <c r="N773" s="6"/>
      <c r="O773" s="6"/>
      <c r="P773" s="7"/>
      <c r="Q773" s="7"/>
      <c r="R773" s="7"/>
      <c r="S773" s="7"/>
      <c r="T773" s="7"/>
      <c r="U773" s="7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9"/>
      <c r="AK773" s="9"/>
      <c r="AL773" s="9"/>
      <c r="AM773" s="9"/>
    </row>
    <row r="774" spans="10:39" ht="14.25" customHeight="1" x14ac:dyDescent="0.35">
      <c r="J774" s="5"/>
      <c r="K774" s="5"/>
      <c r="L774" s="6"/>
      <c r="M774" s="6"/>
      <c r="N774" s="6"/>
      <c r="O774" s="6"/>
      <c r="P774" s="7"/>
      <c r="Q774" s="7"/>
      <c r="R774" s="7"/>
      <c r="S774" s="7"/>
      <c r="T774" s="7"/>
      <c r="U774" s="7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9"/>
      <c r="AK774" s="9"/>
      <c r="AL774" s="9"/>
      <c r="AM774" s="9"/>
    </row>
    <row r="775" spans="10:39" ht="14.25" customHeight="1" x14ac:dyDescent="0.35">
      <c r="J775" s="5"/>
      <c r="K775" s="5"/>
      <c r="L775" s="6"/>
      <c r="M775" s="6"/>
      <c r="N775" s="6"/>
      <c r="O775" s="6"/>
      <c r="P775" s="7"/>
      <c r="Q775" s="7"/>
      <c r="R775" s="7"/>
      <c r="S775" s="7"/>
      <c r="T775" s="7"/>
      <c r="U775" s="7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9"/>
      <c r="AK775" s="9"/>
      <c r="AL775" s="9"/>
      <c r="AM775" s="9"/>
    </row>
    <row r="776" spans="10:39" ht="14.25" customHeight="1" x14ac:dyDescent="0.35">
      <c r="J776" s="5"/>
      <c r="K776" s="5"/>
      <c r="L776" s="6"/>
      <c r="M776" s="6"/>
      <c r="N776" s="6"/>
      <c r="O776" s="6"/>
      <c r="P776" s="7"/>
      <c r="Q776" s="7"/>
      <c r="R776" s="7"/>
      <c r="S776" s="7"/>
      <c r="T776" s="7"/>
      <c r="U776" s="7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9"/>
      <c r="AK776" s="9"/>
      <c r="AL776" s="9"/>
      <c r="AM776" s="9"/>
    </row>
    <row r="777" spans="10:39" ht="14.25" customHeight="1" x14ac:dyDescent="0.35">
      <c r="J777" s="5"/>
      <c r="K777" s="5"/>
      <c r="L777" s="6"/>
      <c r="M777" s="6"/>
      <c r="N777" s="6"/>
      <c r="O777" s="6"/>
      <c r="P777" s="7"/>
      <c r="Q777" s="7"/>
      <c r="R777" s="7"/>
      <c r="S777" s="7"/>
      <c r="T777" s="7"/>
      <c r="U777" s="7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9"/>
      <c r="AK777" s="9"/>
      <c r="AL777" s="9"/>
      <c r="AM777" s="9"/>
    </row>
    <row r="778" spans="10:39" ht="14.25" customHeight="1" x14ac:dyDescent="0.35">
      <c r="J778" s="5"/>
      <c r="K778" s="5"/>
      <c r="L778" s="6"/>
      <c r="M778" s="6"/>
      <c r="N778" s="6"/>
      <c r="O778" s="6"/>
      <c r="P778" s="7"/>
      <c r="Q778" s="7"/>
      <c r="R778" s="7"/>
      <c r="S778" s="7"/>
      <c r="T778" s="7"/>
      <c r="U778" s="7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9"/>
      <c r="AK778" s="9"/>
      <c r="AL778" s="9"/>
      <c r="AM778" s="9"/>
    </row>
    <row r="779" spans="10:39" ht="14.25" customHeight="1" x14ac:dyDescent="0.35">
      <c r="J779" s="5"/>
      <c r="K779" s="5"/>
      <c r="L779" s="6"/>
      <c r="M779" s="6"/>
      <c r="N779" s="6"/>
      <c r="O779" s="6"/>
      <c r="P779" s="7"/>
      <c r="Q779" s="7"/>
      <c r="R779" s="7"/>
      <c r="S779" s="7"/>
      <c r="T779" s="7"/>
      <c r="U779" s="7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9"/>
      <c r="AK779" s="9"/>
      <c r="AL779" s="9"/>
      <c r="AM779" s="9"/>
    </row>
    <row r="780" spans="10:39" ht="14.25" customHeight="1" x14ac:dyDescent="0.35">
      <c r="J780" s="5"/>
      <c r="K780" s="5"/>
      <c r="L780" s="6"/>
      <c r="M780" s="6"/>
      <c r="N780" s="6"/>
      <c r="O780" s="6"/>
      <c r="P780" s="7"/>
      <c r="Q780" s="7"/>
      <c r="R780" s="7"/>
      <c r="S780" s="7"/>
      <c r="T780" s="7"/>
      <c r="U780" s="7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9"/>
      <c r="AK780" s="9"/>
      <c r="AL780" s="9"/>
      <c r="AM780" s="9"/>
    </row>
    <row r="781" spans="10:39" ht="14.25" customHeight="1" x14ac:dyDescent="0.35">
      <c r="J781" s="5"/>
      <c r="K781" s="5"/>
      <c r="L781" s="6"/>
      <c r="M781" s="6"/>
      <c r="N781" s="6"/>
      <c r="O781" s="6"/>
      <c r="P781" s="7"/>
      <c r="Q781" s="7"/>
      <c r="R781" s="7"/>
      <c r="S781" s="7"/>
      <c r="T781" s="7"/>
      <c r="U781" s="7"/>
      <c r="V781" s="8"/>
      <c r="W781" s="8"/>
      <c r="X781" s="8"/>
      <c r="Y781" s="8" t="s">
        <v>51</v>
      </c>
      <c r="Z781" s="8" t="s">
        <v>51</v>
      </c>
      <c r="AA781" s="8"/>
      <c r="AB781" s="8"/>
      <c r="AC781" s="8"/>
      <c r="AD781" s="8"/>
      <c r="AE781" s="8"/>
      <c r="AF781" s="8"/>
      <c r="AG781" s="8"/>
      <c r="AH781" s="8"/>
      <c r="AI781" s="8"/>
      <c r="AJ781" s="9"/>
      <c r="AK781" s="9"/>
      <c r="AL781" s="9"/>
      <c r="AM781" s="9"/>
    </row>
    <row r="782" spans="10:39" ht="14.25" customHeight="1" x14ac:dyDescent="0.35">
      <c r="J782" s="5"/>
      <c r="K782" s="5"/>
      <c r="L782" s="6"/>
      <c r="M782" s="6"/>
      <c r="N782" s="6"/>
      <c r="O782" s="6"/>
      <c r="P782" s="7"/>
      <c r="Q782" s="7"/>
      <c r="R782" s="7"/>
      <c r="S782" s="7"/>
      <c r="T782" s="7"/>
      <c r="U782" s="7"/>
      <c r="V782" s="8"/>
      <c r="W782" s="8"/>
      <c r="X782" s="8"/>
      <c r="Y782" s="8" t="b">
        <v>1</v>
      </c>
      <c r="Z782" s="8" t="b">
        <v>1</v>
      </c>
      <c r="AA782" s="8" t="b">
        <v>0</v>
      </c>
      <c r="AB782" s="8" t="b">
        <v>0</v>
      </c>
      <c r="AC782" s="8" t="b">
        <v>0</v>
      </c>
      <c r="AD782" s="8" t="b">
        <v>0</v>
      </c>
      <c r="AE782" s="8" t="b">
        <v>0</v>
      </c>
      <c r="AF782" s="8" t="b">
        <v>0</v>
      </c>
      <c r="AG782" s="8" t="b">
        <v>0</v>
      </c>
      <c r="AH782" s="8" t="b">
        <v>0</v>
      </c>
      <c r="AI782" s="8" t="b">
        <v>0</v>
      </c>
      <c r="AJ782" s="9" t="b">
        <v>0</v>
      </c>
      <c r="AK782" s="9" t="b">
        <v>0</v>
      </c>
      <c r="AL782" s="9" t="b">
        <v>0</v>
      </c>
      <c r="AM782" s="9" t="b">
        <v>0</v>
      </c>
    </row>
    <row r="783" spans="10:39" ht="14.25" customHeight="1" x14ac:dyDescent="0.35">
      <c r="J783" s="5"/>
      <c r="K783" s="5"/>
      <c r="L783" s="6"/>
      <c r="M783" s="6"/>
      <c r="N783" s="6"/>
      <c r="O783" s="6"/>
      <c r="P783" s="7"/>
      <c r="Q783" s="7"/>
      <c r="R783" s="7"/>
      <c r="S783" s="7"/>
      <c r="T783" s="7"/>
      <c r="U783" s="7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9"/>
      <c r="AK783" s="9"/>
      <c r="AL783" s="9"/>
      <c r="AM783" s="9"/>
    </row>
    <row r="784" spans="10:39" ht="14.25" customHeight="1" x14ac:dyDescent="0.35">
      <c r="J784" s="5"/>
      <c r="K784" s="5"/>
      <c r="L784" s="6"/>
      <c r="M784" s="6"/>
      <c r="N784" s="6"/>
      <c r="O784" s="6"/>
      <c r="P784" s="7"/>
      <c r="Q784" s="7"/>
      <c r="R784" s="7"/>
      <c r="S784" s="7"/>
      <c r="T784" s="7"/>
      <c r="U784" s="7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9"/>
      <c r="AK784" s="9"/>
      <c r="AL784" s="9"/>
      <c r="AM784" s="9"/>
    </row>
    <row r="785" spans="10:39" ht="14.25" customHeight="1" x14ac:dyDescent="0.35">
      <c r="J785" s="5"/>
      <c r="K785" s="5"/>
      <c r="L785" s="6"/>
      <c r="M785" s="6"/>
      <c r="N785" s="6"/>
      <c r="O785" s="6"/>
      <c r="P785" s="7"/>
      <c r="Q785" s="7"/>
      <c r="R785" s="7"/>
      <c r="S785" s="7"/>
      <c r="T785" s="7"/>
      <c r="U785" s="7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9"/>
      <c r="AK785" s="9"/>
      <c r="AL785" s="9"/>
      <c r="AM785" s="9"/>
    </row>
    <row r="786" spans="10:39" ht="14.25" customHeight="1" x14ac:dyDescent="0.35">
      <c r="J786" s="5"/>
      <c r="K786" s="5"/>
      <c r="L786" s="6"/>
      <c r="M786" s="6"/>
      <c r="N786" s="6"/>
      <c r="O786" s="6"/>
      <c r="P786" s="7"/>
      <c r="Q786" s="7"/>
      <c r="R786" s="7"/>
      <c r="S786" s="7"/>
      <c r="T786" s="7"/>
      <c r="U786" s="7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9"/>
      <c r="AK786" s="9"/>
      <c r="AL786" s="9"/>
      <c r="AM786" s="9"/>
    </row>
    <row r="787" spans="10:39" ht="14.25" customHeight="1" x14ac:dyDescent="0.35">
      <c r="J787" s="5"/>
      <c r="K787" s="5"/>
      <c r="L787" s="6"/>
      <c r="M787" s="6"/>
      <c r="N787" s="6"/>
      <c r="O787" s="6"/>
      <c r="P787" s="7"/>
      <c r="Q787" s="7"/>
      <c r="R787" s="7"/>
      <c r="S787" s="7"/>
      <c r="T787" s="7"/>
      <c r="U787" s="7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9"/>
      <c r="AK787" s="9"/>
      <c r="AL787" s="9"/>
      <c r="AM787" s="9"/>
    </row>
    <row r="788" spans="10:39" ht="14.25" customHeight="1" x14ac:dyDescent="0.35">
      <c r="J788" s="5"/>
      <c r="K788" s="5"/>
      <c r="L788" s="6"/>
      <c r="M788" s="6"/>
      <c r="N788" s="6"/>
      <c r="O788" s="6"/>
      <c r="P788" s="7"/>
      <c r="Q788" s="7"/>
      <c r="R788" s="7"/>
      <c r="S788" s="7"/>
      <c r="T788" s="7"/>
      <c r="U788" s="7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9"/>
      <c r="AK788" s="9"/>
      <c r="AL788" s="9"/>
      <c r="AM788" s="9"/>
    </row>
    <row r="789" spans="10:39" ht="14.25" customHeight="1" x14ac:dyDescent="0.35">
      <c r="J789" s="5"/>
      <c r="K789" s="5"/>
      <c r="L789" s="6"/>
      <c r="M789" s="6"/>
      <c r="N789" s="6"/>
      <c r="O789" s="6"/>
      <c r="P789" s="7"/>
      <c r="Q789" s="7"/>
      <c r="R789" s="7"/>
      <c r="S789" s="7"/>
      <c r="T789" s="7"/>
      <c r="U789" s="7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9"/>
      <c r="AK789" s="9"/>
      <c r="AL789" s="9"/>
      <c r="AM789" s="9"/>
    </row>
    <row r="790" spans="10:39" ht="14.25" customHeight="1" x14ac:dyDescent="0.35">
      <c r="J790" s="5"/>
      <c r="K790" s="5"/>
      <c r="L790" s="6"/>
      <c r="M790" s="6"/>
      <c r="N790" s="6"/>
      <c r="O790" s="6"/>
      <c r="P790" s="7"/>
      <c r="Q790" s="7"/>
      <c r="R790" s="7"/>
      <c r="S790" s="7"/>
      <c r="T790" s="7"/>
      <c r="U790" s="7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9"/>
      <c r="AK790" s="9"/>
      <c r="AL790" s="9"/>
      <c r="AM790" s="9"/>
    </row>
    <row r="791" spans="10:39" ht="14.25" customHeight="1" x14ac:dyDescent="0.35">
      <c r="J791" s="5"/>
      <c r="K791" s="5"/>
      <c r="L791" s="6"/>
      <c r="M791" s="6"/>
      <c r="N791" s="6"/>
      <c r="O791" s="6"/>
      <c r="P791" s="7"/>
      <c r="Q791" s="7"/>
      <c r="R791" s="7"/>
      <c r="S791" s="7"/>
      <c r="T791" s="7"/>
      <c r="U791" s="7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9"/>
      <c r="AK791" s="9"/>
      <c r="AL791" s="9"/>
      <c r="AM791" s="9"/>
    </row>
    <row r="792" spans="10:39" ht="14.25" customHeight="1" x14ac:dyDescent="0.35">
      <c r="J792" s="5"/>
      <c r="K792" s="5"/>
      <c r="L792" s="6"/>
      <c r="M792" s="6"/>
      <c r="N792" s="6"/>
      <c r="O792" s="6"/>
      <c r="P792" s="7"/>
      <c r="Q792" s="7"/>
      <c r="R792" s="7"/>
      <c r="S792" s="7"/>
      <c r="T792" s="7"/>
      <c r="U792" s="7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9"/>
      <c r="AK792" s="9"/>
      <c r="AL792" s="9"/>
      <c r="AM792" s="9"/>
    </row>
    <row r="793" spans="10:39" ht="14.25" customHeight="1" x14ac:dyDescent="0.35">
      <c r="J793" s="5"/>
      <c r="K793" s="5"/>
      <c r="L793" s="6"/>
      <c r="M793" s="6"/>
      <c r="N793" s="6"/>
      <c r="O793" s="6"/>
      <c r="P793" s="7"/>
      <c r="Q793" s="7"/>
      <c r="R793" s="7"/>
      <c r="S793" s="7"/>
      <c r="T793" s="7"/>
      <c r="U793" s="7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9"/>
      <c r="AK793" s="9"/>
      <c r="AL793" s="9"/>
      <c r="AM793" s="9"/>
    </row>
    <row r="794" spans="10:39" ht="14.25" customHeight="1" x14ac:dyDescent="0.35">
      <c r="J794" s="5"/>
      <c r="K794" s="5"/>
      <c r="L794" s="6"/>
      <c r="M794" s="6"/>
      <c r="N794" s="6"/>
      <c r="O794" s="6"/>
      <c r="P794" s="7"/>
      <c r="Q794" s="7"/>
      <c r="R794" s="7"/>
      <c r="S794" s="7"/>
      <c r="T794" s="7"/>
      <c r="U794" s="7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9"/>
      <c r="AK794" s="9"/>
      <c r="AL794" s="9"/>
      <c r="AM794" s="9"/>
    </row>
    <row r="795" spans="10:39" ht="14.25" customHeight="1" x14ac:dyDescent="0.35">
      <c r="J795" s="5"/>
      <c r="K795" s="5"/>
      <c r="L795" s="6"/>
      <c r="M795" s="6"/>
      <c r="N795" s="6"/>
      <c r="O795" s="6"/>
      <c r="P795" s="7"/>
      <c r="Q795" s="7"/>
      <c r="R795" s="7"/>
      <c r="S795" s="7"/>
      <c r="T795" s="7"/>
      <c r="U795" s="7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9"/>
      <c r="AK795" s="9"/>
      <c r="AL795" s="9"/>
      <c r="AM795" s="9"/>
    </row>
    <row r="796" spans="10:39" ht="14.25" customHeight="1" x14ac:dyDescent="0.35">
      <c r="J796" s="5"/>
      <c r="K796" s="5"/>
      <c r="L796" s="6"/>
      <c r="M796" s="6"/>
      <c r="N796" s="6"/>
      <c r="O796" s="6"/>
      <c r="P796" s="7"/>
      <c r="Q796" s="7"/>
      <c r="R796" s="7"/>
      <c r="S796" s="7"/>
      <c r="T796" s="7"/>
      <c r="U796" s="7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9"/>
      <c r="AK796" s="9"/>
      <c r="AL796" s="9"/>
      <c r="AM796" s="9"/>
    </row>
    <row r="797" spans="10:39" ht="14.25" customHeight="1" x14ac:dyDescent="0.35">
      <c r="J797" s="5"/>
      <c r="K797" s="5"/>
      <c r="L797" s="6"/>
      <c r="M797" s="6"/>
      <c r="N797" s="6"/>
      <c r="O797" s="6"/>
      <c r="P797" s="7"/>
      <c r="Q797" s="7"/>
      <c r="R797" s="7"/>
      <c r="S797" s="7"/>
      <c r="T797" s="7"/>
      <c r="U797" s="7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9"/>
      <c r="AK797" s="9"/>
      <c r="AL797" s="9"/>
      <c r="AM797" s="9"/>
    </row>
    <row r="798" spans="10:39" ht="14.25" customHeight="1" x14ac:dyDescent="0.35">
      <c r="J798" s="5"/>
      <c r="K798" s="5"/>
      <c r="L798" s="6"/>
      <c r="M798" s="6"/>
      <c r="N798" s="6"/>
      <c r="O798" s="6"/>
      <c r="P798" s="7"/>
      <c r="Q798" s="7"/>
      <c r="R798" s="7"/>
      <c r="S798" s="7"/>
      <c r="T798" s="7"/>
      <c r="U798" s="7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9"/>
      <c r="AK798" s="9"/>
      <c r="AL798" s="9"/>
      <c r="AM798" s="9"/>
    </row>
    <row r="799" spans="10:39" ht="14.25" customHeight="1" x14ac:dyDescent="0.35">
      <c r="J799" s="5"/>
      <c r="K799" s="5"/>
      <c r="L799" s="6"/>
      <c r="M799" s="6"/>
      <c r="N799" s="6"/>
      <c r="O799" s="6"/>
      <c r="P799" s="7"/>
      <c r="Q799" s="7"/>
      <c r="R799" s="7"/>
      <c r="S799" s="7"/>
      <c r="T799" s="7"/>
      <c r="U799" s="7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9"/>
      <c r="AK799" s="9"/>
      <c r="AL799" s="9"/>
      <c r="AM799" s="9"/>
    </row>
    <row r="800" spans="10:39" ht="14.25" customHeight="1" x14ac:dyDescent="0.35">
      <c r="J800" s="5"/>
      <c r="K800" s="5"/>
      <c r="L800" s="6"/>
      <c r="M800" s="6"/>
      <c r="N800" s="6"/>
      <c r="O800" s="6"/>
      <c r="P800" s="7"/>
      <c r="Q800" s="7"/>
      <c r="R800" s="7"/>
      <c r="S800" s="7"/>
      <c r="T800" s="7"/>
      <c r="U800" s="7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9"/>
      <c r="AK800" s="9"/>
      <c r="AL800" s="9"/>
      <c r="AM800" s="9"/>
    </row>
    <row r="801" spans="10:39" ht="14.25" customHeight="1" x14ac:dyDescent="0.35">
      <c r="J801" s="5"/>
      <c r="K801" s="5"/>
      <c r="L801" s="6"/>
      <c r="M801" s="6"/>
      <c r="N801" s="6"/>
      <c r="O801" s="6"/>
      <c r="P801" s="7"/>
      <c r="Q801" s="7"/>
      <c r="R801" s="7"/>
      <c r="S801" s="7"/>
      <c r="T801" s="7"/>
      <c r="U801" s="7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9"/>
      <c r="AK801" s="9"/>
      <c r="AL801" s="9"/>
      <c r="AM801" s="9"/>
    </row>
    <row r="802" spans="10:39" ht="14.25" customHeight="1" x14ac:dyDescent="0.35">
      <c r="J802" s="5"/>
      <c r="K802" s="5"/>
      <c r="L802" s="6"/>
      <c r="M802" s="6"/>
      <c r="N802" s="6"/>
      <c r="O802" s="6"/>
      <c r="P802" s="7"/>
      <c r="Q802" s="7"/>
      <c r="R802" s="7"/>
      <c r="S802" s="7"/>
      <c r="T802" s="7"/>
      <c r="U802" s="7"/>
      <c r="V802" s="8"/>
      <c r="W802" s="8"/>
      <c r="X802" s="8"/>
      <c r="Y802" s="8" t="s">
        <v>51</v>
      </c>
      <c r="Z802" s="8" t="s">
        <v>51</v>
      </c>
      <c r="AA802" s="8"/>
      <c r="AB802" s="8"/>
      <c r="AC802" s="8"/>
      <c r="AD802" s="8"/>
      <c r="AE802" s="8"/>
      <c r="AF802" s="8"/>
      <c r="AG802" s="8"/>
      <c r="AH802" s="8"/>
      <c r="AI802" s="8"/>
      <c r="AJ802" s="9"/>
      <c r="AK802" s="9"/>
      <c r="AL802" s="9"/>
      <c r="AM802" s="9"/>
    </row>
    <row r="803" spans="10:39" ht="14.25" customHeight="1" x14ac:dyDescent="0.35">
      <c r="J803" s="5"/>
      <c r="K803" s="5"/>
      <c r="L803" s="6"/>
      <c r="M803" s="6"/>
      <c r="N803" s="6"/>
      <c r="O803" s="6"/>
      <c r="P803" s="7"/>
      <c r="Q803" s="7"/>
      <c r="R803" s="7"/>
      <c r="S803" s="7"/>
      <c r="T803" s="7"/>
      <c r="U803" s="7"/>
      <c r="V803" s="8"/>
      <c r="W803" s="8"/>
      <c r="X803" s="8"/>
      <c r="Y803" s="8" t="b">
        <v>1</v>
      </c>
      <c r="Z803" s="8" t="b">
        <v>1</v>
      </c>
      <c r="AA803" s="8" t="b">
        <v>0</v>
      </c>
      <c r="AB803" s="8" t="b">
        <v>0</v>
      </c>
      <c r="AC803" s="8" t="b">
        <v>0</v>
      </c>
      <c r="AD803" s="8" t="b">
        <v>0</v>
      </c>
      <c r="AE803" s="8" t="b">
        <v>0</v>
      </c>
      <c r="AF803" s="8" t="b">
        <v>0</v>
      </c>
      <c r="AG803" s="8" t="b">
        <v>0</v>
      </c>
      <c r="AH803" s="8" t="b">
        <v>0</v>
      </c>
      <c r="AI803" s="8" t="b">
        <v>0</v>
      </c>
      <c r="AJ803" s="9" t="b">
        <v>0</v>
      </c>
      <c r="AK803" s="9" t="b">
        <v>0</v>
      </c>
      <c r="AL803" s="9" t="b">
        <v>0</v>
      </c>
      <c r="AM803" s="9" t="b">
        <v>0</v>
      </c>
    </row>
    <row r="804" spans="10:39" ht="14.25" customHeight="1" x14ac:dyDescent="0.35">
      <c r="J804" s="5"/>
      <c r="K804" s="5"/>
      <c r="L804" s="6"/>
      <c r="M804" s="6"/>
      <c r="N804" s="6"/>
      <c r="O804" s="6"/>
      <c r="P804" s="7"/>
      <c r="Q804" s="7"/>
      <c r="R804" s="7"/>
      <c r="S804" s="7"/>
      <c r="T804" s="7"/>
      <c r="U804" s="7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9"/>
      <c r="AK804" s="9"/>
      <c r="AL804" s="9"/>
      <c r="AM804" s="9"/>
    </row>
    <row r="805" spans="10:39" ht="14.25" customHeight="1" x14ac:dyDescent="0.35">
      <c r="J805" s="5"/>
      <c r="K805" s="5"/>
      <c r="L805" s="6"/>
      <c r="M805" s="6"/>
      <c r="N805" s="6"/>
      <c r="O805" s="6"/>
      <c r="P805" s="7"/>
      <c r="Q805" s="7"/>
      <c r="R805" s="7"/>
      <c r="S805" s="7"/>
      <c r="T805" s="7"/>
      <c r="U805" s="7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9"/>
      <c r="AK805" s="9"/>
      <c r="AL805" s="9"/>
      <c r="AM805" s="9"/>
    </row>
    <row r="806" spans="10:39" ht="14.25" customHeight="1" x14ac:dyDescent="0.35">
      <c r="J806" s="5"/>
      <c r="K806" s="5"/>
      <c r="L806" s="6"/>
      <c r="M806" s="6"/>
      <c r="N806" s="6"/>
      <c r="O806" s="6"/>
      <c r="P806" s="7"/>
      <c r="Q806" s="7"/>
      <c r="R806" s="7"/>
      <c r="S806" s="7"/>
      <c r="T806" s="7"/>
      <c r="U806" s="7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9"/>
      <c r="AK806" s="9"/>
      <c r="AL806" s="9"/>
      <c r="AM806" s="9"/>
    </row>
    <row r="807" spans="10:39" ht="14.25" customHeight="1" x14ac:dyDescent="0.35">
      <c r="J807" s="5"/>
      <c r="K807" s="5"/>
      <c r="L807" s="6"/>
      <c r="M807" s="6"/>
      <c r="N807" s="6"/>
      <c r="O807" s="6"/>
      <c r="P807" s="7"/>
      <c r="Q807" s="7"/>
      <c r="R807" s="7"/>
      <c r="S807" s="7"/>
      <c r="T807" s="7"/>
      <c r="U807" s="7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9"/>
      <c r="AK807" s="9"/>
      <c r="AL807" s="9"/>
      <c r="AM807" s="9"/>
    </row>
    <row r="808" spans="10:39" ht="14.25" customHeight="1" x14ac:dyDescent="0.35">
      <c r="J808" s="5"/>
      <c r="K808" s="5"/>
      <c r="L808" s="6"/>
      <c r="M808" s="6"/>
      <c r="N808" s="6"/>
      <c r="O808" s="6"/>
      <c r="P808" s="7"/>
      <c r="Q808" s="7"/>
      <c r="R808" s="7"/>
      <c r="S808" s="7"/>
      <c r="T808" s="7"/>
      <c r="U808" s="7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9"/>
      <c r="AK808" s="9"/>
      <c r="AL808" s="9"/>
      <c r="AM808" s="9"/>
    </row>
    <row r="809" spans="10:39" ht="14.25" customHeight="1" x14ac:dyDescent="0.35">
      <c r="J809" s="5"/>
      <c r="K809" s="5"/>
      <c r="L809" s="6"/>
      <c r="M809" s="6"/>
      <c r="N809" s="6"/>
      <c r="O809" s="6"/>
      <c r="P809" s="7"/>
      <c r="Q809" s="7"/>
      <c r="R809" s="7"/>
      <c r="S809" s="7"/>
      <c r="T809" s="7"/>
      <c r="U809" s="7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9"/>
      <c r="AK809" s="9"/>
      <c r="AL809" s="9"/>
      <c r="AM809" s="9"/>
    </row>
    <row r="810" spans="10:39" ht="14.25" customHeight="1" x14ac:dyDescent="0.35">
      <c r="J810" s="5"/>
      <c r="K810" s="5"/>
      <c r="L810" s="6"/>
      <c r="M810" s="6"/>
      <c r="N810" s="6"/>
      <c r="O810" s="6"/>
      <c r="P810" s="7"/>
      <c r="Q810" s="7"/>
      <c r="R810" s="7"/>
      <c r="S810" s="7"/>
      <c r="T810" s="7"/>
      <c r="U810" s="7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9"/>
      <c r="AK810" s="9"/>
      <c r="AL810" s="9"/>
      <c r="AM810" s="9"/>
    </row>
    <row r="811" spans="10:39" ht="14.25" customHeight="1" x14ac:dyDescent="0.35">
      <c r="J811" s="5"/>
      <c r="K811" s="5"/>
      <c r="L811" s="6"/>
      <c r="M811" s="6"/>
      <c r="N811" s="6"/>
      <c r="O811" s="6"/>
      <c r="P811" s="7"/>
      <c r="Q811" s="7"/>
      <c r="R811" s="7"/>
      <c r="S811" s="7"/>
      <c r="T811" s="7"/>
      <c r="U811" s="7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9"/>
      <c r="AK811" s="9"/>
      <c r="AL811" s="9"/>
      <c r="AM811" s="9"/>
    </row>
    <row r="812" spans="10:39" ht="14.25" customHeight="1" x14ac:dyDescent="0.35">
      <c r="J812" s="5"/>
      <c r="K812" s="5"/>
      <c r="L812" s="6"/>
      <c r="M812" s="6"/>
      <c r="N812" s="6"/>
      <c r="O812" s="6"/>
      <c r="P812" s="7"/>
      <c r="Q812" s="7"/>
      <c r="R812" s="7"/>
      <c r="S812" s="7"/>
      <c r="T812" s="7"/>
      <c r="U812" s="7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9"/>
      <c r="AK812" s="9"/>
      <c r="AL812" s="9"/>
      <c r="AM812" s="9"/>
    </row>
    <row r="813" spans="10:39" ht="14.25" customHeight="1" x14ac:dyDescent="0.35">
      <c r="J813" s="5"/>
      <c r="K813" s="5"/>
      <c r="L813" s="6"/>
      <c r="M813" s="6"/>
      <c r="N813" s="6"/>
      <c r="O813" s="6"/>
      <c r="P813" s="7"/>
      <c r="Q813" s="7"/>
      <c r="R813" s="7"/>
      <c r="S813" s="7"/>
      <c r="T813" s="7"/>
      <c r="U813" s="7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9"/>
      <c r="AK813" s="9"/>
      <c r="AL813" s="9"/>
      <c r="AM813" s="9"/>
    </row>
    <row r="814" spans="10:39" ht="14.25" customHeight="1" x14ac:dyDescent="0.35">
      <c r="J814" s="5"/>
      <c r="K814" s="5"/>
      <c r="L814" s="6"/>
      <c r="M814" s="6"/>
      <c r="N814" s="6"/>
      <c r="O814" s="6"/>
      <c r="P814" s="7"/>
      <c r="Q814" s="7"/>
      <c r="R814" s="7"/>
      <c r="S814" s="7"/>
      <c r="T814" s="7"/>
      <c r="U814" s="7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9"/>
      <c r="AK814" s="9"/>
      <c r="AL814" s="9"/>
      <c r="AM814" s="9"/>
    </row>
    <row r="815" spans="10:39" ht="14.25" customHeight="1" x14ac:dyDescent="0.35">
      <c r="J815" s="5"/>
      <c r="K815" s="5"/>
      <c r="L815" s="6"/>
      <c r="M815" s="6"/>
      <c r="N815" s="6"/>
      <c r="O815" s="6"/>
      <c r="P815" s="7"/>
      <c r="Q815" s="7"/>
      <c r="R815" s="7"/>
      <c r="S815" s="7"/>
      <c r="T815" s="7"/>
      <c r="U815" s="7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9"/>
      <c r="AK815" s="9"/>
      <c r="AL815" s="9"/>
      <c r="AM815" s="9"/>
    </row>
    <row r="816" spans="10:39" ht="14.25" customHeight="1" x14ac:dyDescent="0.35">
      <c r="J816" s="5"/>
      <c r="K816" s="5"/>
      <c r="L816" s="6"/>
      <c r="M816" s="6"/>
      <c r="N816" s="6"/>
      <c r="O816" s="6"/>
      <c r="P816" s="7"/>
      <c r="Q816" s="7"/>
      <c r="R816" s="7"/>
      <c r="S816" s="7"/>
      <c r="T816" s="7"/>
      <c r="U816" s="7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9"/>
      <c r="AK816" s="9"/>
      <c r="AL816" s="9"/>
      <c r="AM816" s="9"/>
    </row>
    <row r="817" spans="10:39" ht="14.25" customHeight="1" x14ac:dyDescent="0.35">
      <c r="J817" s="5"/>
      <c r="K817" s="5"/>
      <c r="L817" s="6"/>
      <c r="M817" s="6"/>
      <c r="N817" s="6"/>
      <c r="O817" s="6"/>
      <c r="P817" s="7"/>
      <c r="Q817" s="7"/>
      <c r="R817" s="7"/>
      <c r="S817" s="7"/>
      <c r="T817" s="7"/>
      <c r="U817" s="7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9"/>
      <c r="AK817" s="9"/>
      <c r="AL817" s="9"/>
      <c r="AM817" s="9"/>
    </row>
    <row r="818" spans="10:39" ht="14.25" customHeight="1" x14ac:dyDescent="0.35">
      <c r="J818" s="5"/>
      <c r="K818" s="5"/>
      <c r="L818" s="6"/>
      <c r="M818" s="6"/>
      <c r="N818" s="6"/>
      <c r="O818" s="6"/>
      <c r="P818" s="7"/>
      <c r="Q818" s="7"/>
      <c r="R818" s="7"/>
      <c r="S818" s="7"/>
      <c r="T818" s="7"/>
      <c r="U818" s="7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9"/>
      <c r="AK818" s="9"/>
      <c r="AL818" s="9"/>
      <c r="AM818" s="9"/>
    </row>
    <row r="819" spans="10:39" ht="14.25" customHeight="1" x14ac:dyDescent="0.35">
      <c r="J819" s="5"/>
      <c r="K819" s="5"/>
      <c r="L819" s="6"/>
      <c r="M819" s="6"/>
      <c r="N819" s="6"/>
      <c r="O819" s="6"/>
      <c r="P819" s="7"/>
      <c r="Q819" s="7"/>
      <c r="R819" s="7"/>
      <c r="S819" s="7"/>
      <c r="T819" s="7"/>
      <c r="U819" s="7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9"/>
      <c r="AK819" s="9"/>
      <c r="AL819" s="9"/>
      <c r="AM819" s="9"/>
    </row>
    <row r="820" spans="10:39" ht="14.25" customHeight="1" x14ac:dyDescent="0.35">
      <c r="J820" s="5"/>
      <c r="K820" s="5"/>
      <c r="L820" s="6"/>
      <c r="M820" s="6"/>
      <c r="N820" s="6"/>
      <c r="O820" s="6"/>
      <c r="P820" s="7"/>
      <c r="Q820" s="7"/>
      <c r="R820" s="7"/>
      <c r="S820" s="7"/>
      <c r="T820" s="7"/>
      <c r="U820" s="7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9"/>
      <c r="AK820" s="9"/>
      <c r="AL820" s="9"/>
      <c r="AM820" s="9"/>
    </row>
    <row r="821" spans="10:39" ht="14.25" customHeight="1" x14ac:dyDescent="0.35">
      <c r="J821" s="5"/>
      <c r="K821" s="5"/>
      <c r="L821" s="6"/>
      <c r="M821" s="6"/>
      <c r="N821" s="6"/>
      <c r="O821" s="6"/>
      <c r="P821" s="7"/>
      <c r="Q821" s="7"/>
      <c r="R821" s="7"/>
      <c r="S821" s="7"/>
      <c r="T821" s="7"/>
      <c r="U821" s="7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9"/>
      <c r="AK821" s="9"/>
      <c r="AL821" s="9"/>
      <c r="AM821" s="9"/>
    </row>
    <row r="822" spans="10:39" ht="14.25" customHeight="1" x14ac:dyDescent="0.35">
      <c r="J822" s="5"/>
      <c r="K822" s="5"/>
      <c r="L822" s="6"/>
      <c r="M822" s="6"/>
      <c r="N822" s="6"/>
      <c r="O822" s="6"/>
      <c r="P822" s="7"/>
      <c r="Q822" s="7"/>
      <c r="R822" s="7"/>
      <c r="S822" s="7"/>
      <c r="T822" s="7"/>
      <c r="U822" s="7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9"/>
      <c r="AK822" s="9"/>
      <c r="AL822" s="9"/>
      <c r="AM822" s="9"/>
    </row>
    <row r="823" spans="10:39" ht="14.25" customHeight="1" x14ac:dyDescent="0.35">
      <c r="J823" s="5"/>
      <c r="K823" s="5"/>
      <c r="L823" s="6"/>
      <c r="M823" s="6"/>
      <c r="N823" s="6"/>
      <c r="O823" s="6"/>
      <c r="P823" s="7"/>
      <c r="Q823" s="7"/>
      <c r="R823" s="7"/>
      <c r="S823" s="7"/>
      <c r="T823" s="7"/>
      <c r="U823" s="7"/>
      <c r="V823" s="8"/>
      <c r="W823" s="8"/>
      <c r="X823" s="8"/>
      <c r="Y823" s="8" t="s">
        <v>51</v>
      </c>
      <c r="Z823" s="8" t="s">
        <v>51</v>
      </c>
      <c r="AA823" s="8"/>
      <c r="AB823" s="8"/>
      <c r="AC823" s="8"/>
      <c r="AD823" s="8"/>
      <c r="AE823" s="8"/>
      <c r="AF823" s="8"/>
      <c r="AG823" s="8"/>
      <c r="AH823" s="8"/>
      <c r="AI823" s="8"/>
      <c r="AJ823" s="9"/>
      <c r="AK823" s="9"/>
      <c r="AL823" s="9"/>
      <c r="AM823" s="9"/>
    </row>
    <row r="824" spans="10:39" ht="14.25" customHeight="1" x14ac:dyDescent="0.35">
      <c r="J824" s="5"/>
      <c r="K824" s="5"/>
      <c r="L824" s="6"/>
      <c r="M824" s="6"/>
      <c r="N824" s="6"/>
      <c r="O824" s="6"/>
      <c r="P824" s="7"/>
      <c r="Q824" s="7"/>
      <c r="R824" s="7"/>
      <c r="S824" s="7"/>
      <c r="T824" s="7"/>
      <c r="U824" s="7"/>
      <c r="V824" s="8"/>
      <c r="W824" s="8"/>
      <c r="X824" s="8"/>
      <c r="Y824" s="8" t="b">
        <v>1</v>
      </c>
      <c r="Z824" s="8" t="b">
        <v>1</v>
      </c>
      <c r="AA824" s="8" t="b">
        <v>0</v>
      </c>
      <c r="AB824" s="8" t="b">
        <v>0</v>
      </c>
      <c r="AC824" s="8" t="b">
        <v>0</v>
      </c>
      <c r="AD824" s="8" t="b">
        <v>0</v>
      </c>
      <c r="AE824" s="8" t="b">
        <v>0</v>
      </c>
      <c r="AF824" s="8" t="b">
        <v>0</v>
      </c>
      <c r="AG824" s="8" t="b">
        <v>0</v>
      </c>
      <c r="AH824" s="8" t="b">
        <v>0</v>
      </c>
      <c r="AI824" s="8" t="b">
        <v>0</v>
      </c>
      <c r="AJ824" s="9" t="b">
        <v>0</v>
      </c>
      <c r="AK824" s="9" t="b">
        <v>0</v>
      </c>
      <c r="AL824" s="9" t="b">
        <v>0</v>
      </c>
      <c r="AM824" s="9" t="b">
        <v>0</v>
      </c>
    </row>
    <row r="825" spans="10:39" ht="14.25" customHeight="1" x14ac:dyDescent="0.35">
      <c r="J825" s="5"/>
      <c r="K825" s="5"/>
      <c r="L825" s="6"/>
      <c r="M825" s="6"/>
      <c r="N825" s="6"/>
      <c r="O825" s="6"/>
      <c r="P825" s="7"/>
      <c r="Q825" s="7"/>
      <c r="R825" s="7"/>
      <c r="S825" s="7"/>
      <c r="T825" s="7"/>
      <c r="U825" s="7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9"/>
      <c r="AK825" s="9"/>
      <c r="AL825" s="9"/>
      <c r="AM825" s="9"/>
    </row>
    <row r="826" spans="10:39" ht="14.25" customHeight="1" x14ac:dyDescent="0.35">
      <c r="J826" s="5"/>
      <c r="K826" s="5"/>
      <c r="L826" s="6"/>
      <c r="M826" s="6"/>
      <c r="N826" s="6"/>
      <c r="O826" s="6"/>
      <c r="P826" s="7"/>
      <c r="Q826" s="7"/>
      <c r="R826" s="7"/>
      <c r="S826" s="7"/>
      <c r="T826" s="7"/>
      <c r="U826" s="7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9"/>
      <c r="AK826" s="9"/>
      <c r="AL826" s="9"/>
      <c r="AM826" s="9"/>
    </row>
    <row r="827" spans="10:39" ht="14.25" customHeight="1" x14ac:dyDescent="0.35">
      <c r="J827" s="5"/>
      <c r="K827" s="5"/>
      <c r="L827" s="6"/>
      <c r="M827" s="6"/>
      <c r="N827" s="6"/>
      <c r="O827" s="6"/>
      <c r="P827" s="7"/>
      <c r="Q827" s="7"/>
      <c r="R827" s="7"/>
      <c r="S827" s="7"/>
      <c r="T827" s="7"/>
      <c r="U827" s="7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9"/>
      <c r="AK827" s="9"/>
      <c r="AL827" s="9"/>
      <c r="AM827" s="9"/>
    </row>
    <row r="828" spans="10:39" ht="14.25" customHeight="1" x14ac:dyDescent="0.35">
      <c r="J828" s="5"/>
      <c r="K828" s="5"/>
      <c r="L828" s="6"/>
      <c r="M828" s="6"/>
      <c r="N828" s="6"/>
      <c r="O828" s="6"/>
      <c r="P828" s="7"/>
      <c r="Q828" s="7"/>
      <c r="R828" s="7"/>
      <c r="S828" s="7"/>
      <c r="T828" s="7"/>
      <c r="U828" s="7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9"/>
      <c r="AK828" s="9"/>
      <c r="AL828" s="9"/>
      <c r="AM828" s="9"/>
    </row>
    <row r="829" spans="10:39" ht="14.25" customHeight="1" x14ac:dyDescent="0.35">
      <c r="J829" s="5"/>
      <c r="K829" s="5"/>
      <c r="L829" s="6"/>
      <c r="M829" s="6"/>
      <c r="N829" s="6"/>
      <c r="O829" s="6"/>
      <c r="P829" s="7"/>
      <c r="Q829" s="7"/>
      <c r="R829" s="7"/>
      <c r="S829" s="7"/>
      <c r="T829" s="7"/>
      <c r="U829" s="7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9"/>
      <c r="AK829" s="9"/>
      <c r="AL829" s="9"/>
      <c r="AM829" s="9"/>
    </row>
    <row r="830" spans="10:39" ht="14.25" customHeight="1" x14ac:dyDescent="0.35">
      <c r="J830" s="5"/>
      <c r="K830" s="5"/>
      <c r="L830" s="6"/>
      <c r="M830" s="6"/>
      <c r="N830" s="6"/>
      <c r="O830" s="6"/>
      <c r="P830" s="7"/>
      <c r="Q830" s="7"/>
      <c r="R830" s="7"/>
      <c r="S830" s="7"/>
      <c r="T830" s="7"/>
      <c r="U830" s="7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9"/>
      <c r="AK830" s="9"/>
      <c r="AL830" s="9"/>
      <c r="AM830" s="9"/>
    </row>
    <row r="831" spans="10:39" ht="14.25" customHeight="1" x14ac:dyDescent="0.35">
      <c r="J831" s="5"/>
      <c r="K831" s="5"/>
      <c r="L831" s="6"/>
      <c r="M831" s="6"/>
      <c r="N831" s="6"/>
      <c r="O831" s="6"/>
      <c r="P831" s="7"/>
      <c r="Q831" s="7"/>
      <c r="R831" s="7"/>
      <c r="S831" s="7"/>
      <c r="T831" s="7"/>
      <c r="U831" s="7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9"/>
      <c r="AK831" s="9"/>
      <c r="AL831" s="9"/>
      <c r="AM831" s="9"/>
    </row>
    <row r="832" spans="10:39" ht="14.25" customHeight="1" x14ac:dyDescent="0.35">
      <c r="J832" s="5"/>
      <c r="K832" s="5"/>
      <c r="L832" s="6"/>
      <c r="M832" s="6"/>
      <c r="N832" s="6"/>
      <c r="O832" s="6"/>
      <c r="P832" s="7"/>
      <c r="Q832" s="7"/>
      <c r="R832" s="7"/>
      <c r="S832" s="7"/>
      <c r="T832" s="7"/>
      <c r="U832" s="7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9"/>
      <c r="AK832" s="9"/>
      <c r="AL832" s="9"/>
      <c r="AM832" s="9"/>
    </row>
    <row r="833" spans="10:39" ht="14.25" customHeight="1" x14ac:dyDescent="0.35">
      <c r="J833" s="5"/>
      <c r="K833" s="5"/>
      <c r="L833" s="6"/>
      <c r="M833" s="6"/>
      <c r="N833" s="6"/>
      <c r="O833" s="6"/>
      <c r="P833" s="7"/>
      <c r="Q833" s="7"/>
      <c r="R833" s="7"/>
      <c r="S833" s="7"/>
      <c r="T833" s="7"/>
      <c r="U833" s="7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9"/>
      <c r="AK833" s="9"/>
      <c r="AL833" s="9"/>
      <c r="AM833" s="9"/>
    </row>
    <row r="834" spans="10:39" ht="14.25" customHeight="1" x14ac:dyDescent="0.35">
      <c r="J834" s="5"/>
      <c r="K834" s="5"/>
      <c r="L834" s="6"/>
      <c r="M834" s="6"/>
      <c r="N834" s="6"/>
      <c r="O834" s="6"/>
      <c r="P834" s="7"/>
      <c r="Q834" s="7"/>
      <c r="R834" s="7"/>
      <c r="S834" s="7"/>
      <c r="T834" s="7"/>
      <c r="U834" s="7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9"/>
      <c r="AK834" s="9"/>
      <c r="AL834" s="9"/>
      <c r="AM834" s="9"/>
    </row>
    <row r="835" spans="10:39" ht="14.25" customHeight="1" x14ac:dyDescent="0.35">
      <c r="J835" s="5"/>
      <c r="K835" s="5"/>
      <c r="L835" s="6"/>
      <c r="M835" s="6"/>
      <c r="N835" s="6"/>
      <c r="O835" s="6"/>
      <c r="P835" s="7"/>
      <c r="Q835" s="7"/>
      <c r="R835" s="7"/>
      <c r="S835" s="7"/>
      <c r="T835" s="7"/>
      <c r="U835" s="7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9"/>
      <c r="AK835" s="9"/>
      <c r="AL835" s="9"/>
      <c r="AM835" s="9"/>
    </row>
    <row r="836" spans="10:39" ht="14.25" customHeight="1" x14ac:dyDescent="0.35">
      <c r="J836" s="5"/>
      <c r="K836" s="5"/>
      <c r="L836" s="6"/>
      <c r="M836" s="6"/>
      <c r="N836" s="6"/>
      <c r="O836" s="6"/>
      <c r="P836" s="7"/>
      <c r="Q836" s="7"/>
      <c r="R836" s="7"/>
      <c r="S836" s="7"/>
      <c r="T836" s="7"/>
      <c r="U836" s="7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9"/>
      <c r="AK836" s="9"/>
      <c r="AL836" s="9"/>
      <c r="AM836" s="9"/>
    </row>
    <row r="837" spans="10:39" ht="14.25" customHeight="1" x14ac:dyDescent="0.35">
      <c r="J837" s="5"/>
      <c r="K837" s="5"/>
      <c r="L837" s="6"/>
      <c r="M837" s="6"/>
      <c r="N837" s="6"/>
      <c r="O837" s="6"/>
      <c r="P837" s="7"/>
      <c r="Q837" s="7"/>
      <c r="R837" s="7"/>
      <c r="S837" s="7"/>
      <c r="T837" s="7"/>
      <c r="U837" s="7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9"/>
      <c r="AK837" s="9"/>
      <c r="AL837" s="9"/>
      <c r="AM837" s="9"/>
    </row>
    <row r="838" spans="10:39" ht="14.25" customHeight="1" x14ac:dyDescent="0.35">
      <c r="J838" s="5"/>
      <c r="K838" s="5"/>
      <c r="L838" s="6"/>
      <c r="M838" s="6"/>
      <c r="N838" s="6"/>
      <c r="O838" s="6"/>
      <c r="P838" s="7"/>
      <c r="Q838" s="7"/>
      <c r="R838" s="7"/>
      <c r="S838" s="7"/>
      <c r="T838" s="7"/>
      <c r="U838" s="7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9"/>
      <c r="AK838" s="9"/>
      <c r="AL838" s="9"/>
      <c r="AM838" s="9"/>
    </row>
    <row r="839" spans="10:39" ht="14.25" customHeight="1" x14ac:dyDescent="0.35">
      <c r="J839" s="5"/>
      <c r="K839" s="5"/>
      <c r="L839" s="6"/>
      <c r="M839" s="6"/>
      <c r="N839" s="6"/>
      <c r="O839" s="6"/>
      <c r="P839" s="7"/>
      <c r="Q839" s="7"/>
      <c r="R839" s="7"/>
      <c r="S839" s="7"/>
      <c r="T839" s="7"/>
      <c r="U839" s="7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9"/>
      <c r="AK839" s="9"/>
      <c r="AL839" s="9"/>
      <c r="AM839" s="9"/>
    </row>
    <row r="840" spans="10:39" ht="14.25" customHeight="1" x14ac:dyDescent="0.35">
      <c r="J840" s="5"/>
      <c r="K840" s="5"/>
      <c r="L840" s="6"/>
      <c r="M840" s="6"/>
      <c r="N840" s="6"/>
      <c r="O840" s="6"/>
      <c r="P840" s="7"/>
      <c r="Q840" s="7"/>
      <c r="R840" s="7"/>
      <c r="S840" s="7"/>
      <c r="T840" s="7"/>
      <c r="U840" s="7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9"/>
      <c r="AK840" s="9"/>
      <c r="AL840" s="9"/>
      <c r="AM840" s="9"/>
    </row>
    <row r="841" spans="10:39" ht="14.25" customHeight="1" x14ac:dyDescent="0.35">
      <c r="J841" s="5"/>
      <c r="K841" s="5"/>
      <c r="L841" s="6"/>
      <c r="M841" s="6"/>
      <c r="N841" s="6"/>
      <c r="O841" s="6"/>
      <c r="P841" s="7"/>
      <c r="Q841" s="7"/>
      <c r="R841" s="7"/>
      <c r="S841" s="7"/>
      <c r="T841" s="7"/>
      <c r="U841" s="7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9"/>
      <c r="AK841" s="9"/>
      <c r="AL841" s="9"/>
      <c r="AM841" s="9"/>
    </row>
    <row r="842" spans="10:39" ht="14.25" customHeight="1" x14ac:dyDescent="0.35">
      <c r="J842" s="5"/>
      <c r="K842" s="5"/>
      <c r="L842" s="6"/>
      <c r="M842" s="6"/>
      <c r="N842" s="6"/>
      <c r="O842" s="6"/>
      <c r="P842" s="7"/>
      <c r="Q842" s="7"/>
      <c r="R842" s="7"/>
      <c r="S842" s="7"/>
      <c r="T842" s="7"/>
      <c r="U842" s="7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9"/>
      <c r="AK842" s="9"/>
      <c r="AL842" s="9"/>
      <c r="AM842" s="9"/>
    </row>
    <row r="843" spans="10:39" ht="14.25" customHeight="1" x14ac:dyDescent="0.35">
      <c r="J843" s="5"/>
      <c r="K843" s="5"/>
      <c r="L843" s="6"/>
      <c r="M843" s="6"/>
      <c r="N843" s="6"/>
      <c r="O843" s="6"/>
      <c r="P843" s="7"/>
      <c r="Q843" s="7"/>
      <c r="R843" s="7"/>
      <c r="S843" s="7"/>
      <c r="T843" s="7"/>
      <c r="U843" s="7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9"/>
      <c r="AK843" s="9"/>
      <c r="AL843" s="9"/>
      <c r="AM843" s="9"/>
    </row>
    <row r="844" spans="10:39" ht="14.25" customHeight="1" x14ac:dyDescent="0.35">
      <c r="J844" s="5"/>
      <c r="K844" s="5"/>
      <c r="L844" s="6"/>
      <c r="M844" s="6"/>
      <c r="N844" s="6"/>
      <c r="O844" s="6"/>
      <c r="P844" s="7"/>
      <c r="Q844" s="7"/>
      <c r="R844" s="7"/>
      <c r="S844" s="7"/>
      <c r="T844" s="7"/>
      <c r="U844" s="7"/>
      <c r="V844" s="8"/>
      <c r="W844" s="8"/>
      <c r="X844" s="8"/>
      <c r="Y844" s="8" t="s">
        <v>51</v>
      </c>
      <c r="Z844" s="8" t="s">
        <v>51</v>
      </c>
      <c r="AA844" s="8"/>
      <c r="AB844" s="8"/>
      <c r="AC844" s="8"/>
      <c r="AD844" s="8"/>
      <c r="AE844" s="8"/>
      <c r="AF844" s="8"/>
      <c r="AG844" s="8"/>
      <c r="AH844" s="8"/>
      <c r="AI844" s="8"/>
      <c r="AJ844" s="9"/>
      <c r="AK844" s="9"/>
      <c r="AL844" s="9"/>
      <c r="AM844" s="9"/>
    </row>
    <row r="845" spans="10:39" ht="14.25" customHeight="1" x14ac:dyDescent="0.35">
      <c r="J845" s="5"/>
      <c r="K845" s="5"/>
      <c r="L845" s="6"/>
      <c r="M845" s="6"/>
      <c r="N845" s="6"/>
      <c r="O845" s="6"/>
      <c r="P845" s="7"/>
      <c r="Q845" s="7"/>
      <c r="R845" s="7"/>
      <c r="S845" s="7"/>
      <c r="T845" s="7"/>
      <c r="U845" s="7"/>
      <c r="V845" s="8"/>
      <c r="W845" s="8"/>
      <c r="X845" s="8"/>
      <c r="Y845" s="8" t="b">
        <v>1</v>
      </c>
      <c r="Z845" s="8" t="b">
        <v>1</v>
      </c>
      <c r="AA845" s="8" t="b">
        <v>0</v>
      </c>
      <c r="AB845" s="8" t="b">
        <v>0</v>
      </c>
      <c r="AC845" s="8" t="b">
        <v>0</v>
      </c>
      <c r="AD845" s="8" t="b">
        <v>0</v>
      </c>
      <c r="AE845" s="8" t="b">
        <v>0</v>
      </c>
      <c r="AF845" s="8" t="b">
        <v>0</v>
      </c>
      <c r="AG845" s="8" t="b">
        <v>0</v>
      </c>
      <c r="AH845" s="8" t="b">
        <v>0</v>
      </c>
      <c r="AI845" s="8" t="b">
        <v>0</v>
      </c>
      <c r="AJ845" s="9" t="b">
        <v>0</v>
      </c>
      <c r="AK845" s="9" t="b">
        <v>0</v>
      </c>
      <c r="AL845" s="9" t="b">
        <v>0</v>
      </c>
      <c r="AM845" s="9" t="b">
        <v>0</v>
      </c>
    </row>
    <row r="846" spans="10:39" ht="14.25" customHeight="1" x14ac:dyDescent="0.35">
      <c r="J846" s="5"/>
      <c r="K846" s="5"/>
      <c r="L846" s="6"/>
      <c r="M846" s="6"/>
      <c r="N846" s="6"/>
      <c r="O846" s="6"/>
      <c r="P846" s="7"/>
      <c r="Q846" s="7"/>
      <c r="R846" s="7"/>
      <c r="S846" s="7"/>
      <c r="T846" s="7"/>
      <c r="U846" s="7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9"/>
      <c r="AK846" s="9"/>
      <c r="AL846" s="9"/>
      <c r="AM846" s="9"/>
    </row>
    <row r="847" spans="10:39" ht="14.25" customHeight="1" x14ac:dyDescent="0.35">
      <c r="J847" s="5"/>
      <c r="K847" s="5"/>
      <c r="L847" s="6"/>
      <c r="M847" s="6"/>
      <c r="N847" s="6"/>
      <c r="O847" s="6"/>
      <c r="P847" s="7"/>
      <c r="Q847" s="7"/>
      <c r="R847" s="7"/>
      <c r="S847" s="7"/>
      <c r="T847" s="7"/>
      <c r="U847" s="7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9"/>
      <c r="AK847" s="9"/>
      <c r="AL847" s="9"/>
      <c r="AM847" s="9"/>
    </row>
    <row r="848" spans="10:39" ht="14.25" customHeight="1" x14ac:dyDescent="0.35">
      <c r="J848" s="5"/>
      <c r="K848" s="5"/>
      <c r="L848" s="6"/>
      <c r="M848" s="6"/>
      <c r="N848" s="6"/>
      <c r="O848" s="6"/>
      <c r="P848" s="7"/>
      <c r="Q848" s="7"/>
      <c r="R848" s="7"/>
      <c r="S848" s="7"/>
      <c r="T848" s="7"/>
      <c r="U848" s="7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9"/>
      <c r="AK848" s="9"/>
      <c r="AL848" s="9"/>
      <c r="AM848" s="9"/>
    </row>
    <row r="849" spans="10:39" ht="14.25" customHeight="1" x14ac:dyDescent="0.35">
      <c r="J849" s="5"/>
      <c r="K849" s="5"/>
      <c r="L849" s="6"/>
      <c r="M849" s="6"/>
      <c r="N849" s="6"/>
      <c r="O849" s="6"/>
      <c r="P849" s="7"/>
      <c r="Q849" s="7"/>
      <c r="R849" s="7"/>
      <c r="S849" s="7"/>
      <c r="T849" s="7"/>
      <c r="U849" s="7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9"/>
      <c r="AK849" s="9"/>
      <c r="AL849" s="9"/>
      <c r="AM849" s="9"/>
    </row>
    <row r="850" spans="10:39" ht="14.25" customHeight="1" x14ac:dyDescent="0.35">
      <c r="J850" s="5"/>
      <c r="K850" s="5"/>
      <c r="L850" s="6"/>
      <c r="M850" s="6"/>
      <c r="N850" s="6"/>
      <c r="O850" s="6"/>
      <c r="P850" s="7"/>
      <c r="Q850" s="7"/>
      <c r="R850" s="7"/>
      <c r="S850" s="7"/>
      <c r="T850" s="7"/>
      <c r="U850" s="7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9"/>
      <c r="AK850" s="9"/>
      <c r="AL850" s="9"/>
      <c r="AM850" s="9"/>
    </row>
    <row r="851" spans="10:39" ht="14.25" customHeight="1" x14ac:dyDescent="0.35">
      <c r="J851" s="5"/>
      <c r="K851" s="5"/>
      <c r="L851" s="6"/>
      <c r="M851" s="6"/>
      <c r="N851" s="6"/>
      <c r="O851" s="6"/>
      <c r="P851" s="7"/>
      <c r="Q851" s="7"/>
      <c r="R851" s="7"/>
      <c r="S851" s="7"/>
      <c r="T851" s="7"/>
      <c r="U851" s="7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9"/>
      <c r="AK851" s="9"/>
      <c r="AL851" s="9"/>
      <c r="AM851" s="9"/>
    </row>
    <row r="852" spans="10:39" ht="14.25" customHeight="1" x14ac:dyDescent="0.35">
      <c r="J852" s="5"/>
      <c r="K852" s="5"/>
      <c r="L852" s="6"/>
      <c r="M852" s="6"/>
      <c r="N852" s="6"/>
      <c r="O852" s="6"/>
      <c r="P852" s="7"/>
      <c r="Q852" s="7"/>
      <c r="R852" s="7"/>
      <c r="S852" s="7"/>
      <c r="T852" s="7"/>
      <c r="U852" s="7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9"/>
      <c r="AK852" s="9"/>
      <c r="AL852" s="9"/>
      <c r="AM852" s="9"/>
    </row>
    <row r="853" spans="10:39" ht="14.25" customHeight="1" x14ac:dyDescent="0.35">
      <c r="J853" s="5"/>
      <c r="K853" s="5"/>
      <c r="L853" s="6"/>
      <c r="M853" s="6"/>
      <c r="N853" s="6"/>
      <c r="O853" s="6"/>
      <c r="P853" s="7"/>
      <c r="Q853" s="7"/>
      <c r="R853" s="7"/>
      <c r="S853" s="7"/>
      <c r="T853" s="7"/>
      <c r="U853" s="7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9"/>
      <c r="AK853" s="9"/>
      <c r="AL853" s="9"/>
      <c r="AM853" s="9"/>
    </row>
    <row r="854" spans="10:39" ht="14.25" customHeight="1" x14ac:dyDescent="0.35">
      <c r="J854" s="5"/>
      <c r="K854" s="5"/>
      <c r="L854" s="6"/>
      <c r="M854" s="6"/>
      <c r="N854" s="6"/>
      <c r="O854" s="6"/>
      <c r="P854" s="7"/>
      <c r="Q854" s="7"/>
      <c r="R854" s="7"/>
      <c r="S854" s="7"/>
      <c r="T854" s="7"/>
      <c r="U854" s="7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9"/>
      <c r="AK854" s="9"/>
      <c r="AL854" s="9"/>
      <c r="AM854" s="9"/>
    </row>
    <row r="855" spans="10:39" ht="14.25" customHeight="1" x14ac:dyDescent="0.35">
      <c r="J855" s="5"/>
      <c r="K855" s="5"/>
      <c r="L855" s="6"/>
      <c r="M855" s="6"/>
      <c r="N855" s="6"/>
      <c r="O855" s="6"/>
      <c r="P855" s="7"/>
      <c r="Q855" s="7"/>
      <c r="R855" s="7"/>
      <c r="S855" s="7"/>
      <c r="T855" s="7"/>
      <c r="U855" s="7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9"/>
      <c r="AK855" s="9"/>
      <c r="AL855" s="9"/>
      <c r="AM855" s="9"/>
    </row>
    <row r="856" spans="10:39" ht="14.25" customHeight="1" x14ac:dyDescent="0.35">
      <c r="J856" s="5"/>
      <c r="K856" s="5"/>
      <c r="L856" s="6"/>
      <c r="M856" s="6"/>
      <c r="N856" s="6"/>
      <c r="O856" s="6"/>
      <c r="P856" s="7"/>
      <c r="Q856" s="7"/>
      <c r="R856" s="7"/>
      <c r="S856" s="7"/>
      <c r="T856" s="7"/>
      <c r="U856" s="7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9"/>
      <c r="AK856" s="9"/>
      <c r="AL856" s="9"/>
      <c r="AM856" s="9"/>
    </row>
    <row r="857" spans="10:39" ht="14.25" customHeight="1" x14ac:dyDescent="0.35">
      <c r="J857" s="5"/>
      <c r="K857" s="5"/>
      <c r="L857" s="6"/>
      <c r="M857" s="6"/>
      <c r="N857" s="6"/>
      <c r="O857" s="6"/>
      <c r="P857" s="7"/>
      <c r="Q857" s="7"/>
      <c r="R857" s="7"/>
      <c r="S857" s="7"/>
      <c r="T857" s="7"/>
      <c r="U857" s="7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9"/>
      <c r="AK857" s="9"/>
      <c r="AL857" s="9"/>
      <c r="AM857" s="9"/>
    </row>
    <row r="858" spans="10:39" ht="14.25" customHeight="1" x14ac:dyDescent="0.35">
      <c r="J858" s="5"/>
      <c r="K858" s="5"/>
      <c r="L858" s="6"/>
      <c r="M858" s="6"/>
      <c r="N858" s="6"/>
      <c r="O858" s="6"/>
      <c r="P858" s="7"/>
      <c r="Q858" s="7"/>
      <c r="R858" s="7"/>
      <c r="S858" s="7"/>
      <c r="T858" s="7"/>
      <c r="U858" s="7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9"/>
      <c r="AK858" s="9"/>
      <c r="AL858" s="9"/>
      <c r="AM858" s="9"/>
    </row>
    <row r="859" spans="10:39" ht="14.25" customHeight="1" x14ac:dyDescent="0.35">
      <c r="J859" s="5"/>
      <c r="K859" s="5"/>
      <c r="L859" s="6"/>
      <c r="M859" s="6"/>
      <c r="N859" s="6"/>
      <c r="O859" s="6"/>
      <c r="P859" s="7"/>
      <c r="Q859" s="7"/>
      <c r="R859" s="7"/>
      <c r="S859" s="7"/>
      <c r="T859" s="7"/>
      <c r="U859" s="7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9"/>
      <c r="AK859" s="9"/>
      <c r="AL859" s="9"/>
      <c r="AM859" s="9"/>
    </row>
    <row r="860" spans="10:39" ht="14.25" customHeight="1" x14ac:dyDescent="0.35">
      <c r="J860" s="5"/>
      <c r="K860" s="5"/>
      <c r="L860" s="6"/>
      <c r="M860" s="6"/>
      <c r="N860" s="6"/>
      <c r="O860" s="6"/>
      <c r="P860" s="7"/>
      <c r="Q860" s="7"/>
      <c r="R860" s="7"/>
      <c r="S860" s="7"/>
      <c r="T860" s="7"/>
      <c r="U860" s="7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9"/>
      <c r="AK860" s="9"/>
      <c r="AL860" s="9"/>
      <c r="AM860" s="9"/>
    </row>
    <row r="861" spans="10:39" ht="14.25" customHeight="1" x14ac:dyDescent="0.35">
      <c r="J861" s="5"/>
      <c r="K861" s="5"/>
      <c r="L861" s="6"/>
      <c r="M861" s="6"/>
      <c r="N861" s="6"/>
      <c r="O861" s="6"/>
      <c r="P861" s="7"/>
      <c r="Q861" s="7"/>
      <c r="R861" s="7"/>
      <c r="S861" s="7"/>
      <c r="T861" s="7"/>
      <c r="U861" s="7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9"/>
      <c r="AK861" s="9"/>
      <c r="AL861" s="9"/>
      <c r="AM861" s="9"/>
    </row>
    <row r="862" spans="10:39" ht="14.25" customHeight="1" x14ac:dyDescent="0.35">
      <c r="J862" s="5"/>
      <c r="K862" s="5"/>
      <c r="L862" s="6"/>
      <c r="M862" s="6"/>
      <c r="N862" s="6"/>
      <c r="O862" s="6"/>
      <c r="P862" s="7"/>
      <c r="Q862" s="7"/>
      <c r="R862" s="7"/>
      <c r="S862" s="7"/>
      <c r="T862" s="7"/>
      <c r="U862" s="7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9"/>
      <c r="AK862" s="9"/>
      <c r="AL862" s="9"/>
      <c r="AM862" s="9"/>
    </row>
    <row r="863" spans="10:39" ht="14.25" customHeight="1" x14ac:dyDescent="0.35">
      <c r="J863" s="5"/>
      <c r="K863" s="5"/>
      <c r="L863" s="6"/>
      <c r="M863" s="6"/>
      <c r="N863" s="6"/>
      <c r="O863" s="6"/>
      <c r="P863" s="7"/>
      <c r="Q863" s="7"/>
      <c r="R863" s="7"/>
      <c r="S863" s="7"/>
      <c r="T863" s="7"/>
      <c r="U863" s="7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9"/>
      <c r="AK863" s="9"/>
      <c r="AL863" s="9"/>
      <c r="AM863" s="9"/>
    </row>
    <row r="864" spans="10:39" ht="14.25" customHeight="1" x14ac:dyDescent="0.35">
      <c r="J864" s="5"/>
      <c r="K864" s="5"/>
      <c r="L864" s="6"/>
      <c r="M864" s="6"/>
      <c r="N864" s="6"/>
      <c r="O864" s="6"/>
      <c r="P864" s="7"/>
      <c r="Q864" s="7"/>
      <c r="R864" s="7"/>
      <c r="S864" s="7"/>
      <c r="T864" s="7"/>
      <c r="U864" s="7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9"/>
      <c r="AK864" s="9"/>
      <c r="AL864" s="9"/>
      <c r="AM864" s="9"/>
    </row>
    <row r="865" spans="10:39" ht="14.25" customHeight="1" x14ac:dyDescent="0.35">
      <c r="J865" s="5"/>
      <c r="K865" s="5"/>
      <c r="L865" s="6"/>
      <c r="M865" s="6"/>
      <c r="N865" s="6"/>
      <c r="O865" s="6"/>
      <c r="P865" s="7"/>
      <c r="Q865" s="7"/>
      <c r="R865" s="7"/>
      <c r="S865" s="7"/>
      <c r="T865" s="7"/>
      <c r="U865" s="7"/>
      <c r="V865" s="8"/>
      <c r="W865" s="8"/>
      <c r="X865" s="8"/>
      <c r="Y865" s="8" t="s">
        <v>51</v>
      </c>
      <c r="Z865" s="8" t="s">
        <v>51</v>
      </c>
      <c r="AA865" s="8"/>
      <c r="AB865" s="8"/>
      <c r="AC865" s="8"/>
      <c r="AD865" s="8"/>
      <c r="AE865" s="8"/>
      <c r="AF865" s="8"/>
      <c r="AG865" s="8"/>
      <c r="AH865" s="8"/>
      <c r="AI865" s="8"/>
      <c r="AJ865" s="9"/>
      <c r="AK865" s="9"/>
      <c r="AL865" s="9"/>
      <c r="AM865" s="9"/>
    </row>
    <row r="866" spans="10:39" ht="14.25" customHeight="1" x14ac:dyDescent="0.35">
      <c r="J866" s="5"/>
      <c r="K866" s="5"/>
      <c r="L866" s="6"/>
      <c r="M866" s="6"/>
      <c r="N866" s="6"/>
      <c r="O866" s="6"/>
      <c r="P866" s="7"/>
      <c r="Q866" s="7"/>
      <c r="R866" s="7"/>
      <c r="S866" s="7"/>
      <c r="T866" s="7"/>
      <c r="U866" s="7"/>
      <c r="V866" s="8"/>
      <c r="W866" s="8"/>
      <c r="X866" s="8"/>
      <c r="Y866" s="8" t="b">
        <v>1</v>
      </c>
      <c r="Z866" s="8" t="b">
        <v>1</v>
      </c>
      <c r="AA866" s="8" t="b">
        <v>0</v>
      </c>
      <c r="AB866" s="8" t="b">
        <v>0</v>
      </c>
      <c r="AC866" s="8" t="b">
        <v>0</v>
      </c>
      <c r="AD866" s="8" t="b">
        <v>0</v>
      </c>
      <c r="AE866" s="8" t="b">
        <v>0</v>
      </c>
      <c r="AF866" s="8" t="b">
        <v>0</v>
      </c>
      <c r="AG866" s="8" t="b">
        <v>0</v>
      </c>
      <c r="AH866" s="8" t="b">
        <v>0</v>
      </c>
      <c r="AI866" s="8" t="b">
        <v>0</v>
      </c>
      <c r="AJ866" s="9" t="b">
        <v>0</v>
      </c>
      <c r="AK866" s="9" t="b">
        <v>0</v>
      </c>
      <c r="AL866" s="9" t="b">
        <v>0</v>
      </c>
      <c r="AM866" s="9" t="b">
        <v>0</v>
      </c>
    </row>
    <row r="867" spans="10:39" ht="14.25" customHeight="1" x14ac:dyDescent="0.35">
      <c r="J867" s="5"/>
      <c r="K867" s="5"/>
      <c r="L867" s="6"/>
      <c r="M867" s="6"/>
      <c r="N867" s="6"/>
      <c r="O867" s="6"/>
      <c r="P867" s="7"/>
      <c r="Q867" s="7"/>
      <c r="R867" s="7"/>
      <c r="S867" s="7"/>
      <c r="T867" s="7"/>
      <c r="U867" s="7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9"/>
      <c r="AK867" s="9"/>
      <c r="AL867" s="9"/>
      <c r="AM867" s="9"/>
    </row>
    <row r="868" spans="10:39" ht="14.25" customHeight="1" x14ac:dyDescent="0.35">
      <c r="J868" s="5"/>
      <c r="K868" s="5"/>
      <c r="L868" s="6"/>
      <c r="M868" s="6"/>
      <c r="N868" s="6"/>
      <c r="O868" s="6"/>
      <c r="P868" s="7"/>
      <c r="Q868" s="7"/>
      <c r="R868" s="7"/>
      <c r="S868" s="7"/>
      <c r="T868" s="7"/>
      <c r="U868" s="7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9"/>
      <c r="AK868" s="9"/>
      <c r="AL868" s="9"/>
      <c r="AM868" s="9"/>
    </row>
    <row r="869" spans="10:39" ht="14.25" customHeight="1" x14ac:dyDescent="0.35">
      <c r="J869" s="5"/>
      <c r="K869" s="5"/>
      <c r="L869" s="6"/>
      <c r="M869" s="6"/>
      <c r="N869" s="6"/>
      <c r="O869" s="6"/>
      <c r="P869" s="7"/>
      <c r="Q869" s="7"/>
      <c r="R869" s="7"/>
      <c r="S869" s="7"/>
      <c r="T869" s="7"/>
      <c r="U869" s="7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9"/>
      <c r="AK869" s="9"/>
      <c r="AL869" s="9"/>
      <c r="AM869" s="9"/>
    </row>
    <row r="870" spans="10:39" ht="14.25" customHeight="1" x14ac:dyDescent="0.35">
      <c r="J870" s="5"/>
      <c r="K870" s="5"/>
      <c r="L870" s="6"/>
      <c r="M870" s="6"/>
      <c r="N870" s="6"/>
      <c r="O870" s="6"/>
      <c r="P870" s="7"/>
      <c r="Q870" s="7"/>
      <c r="R870" s="7"/>
      <c r="S870" s="7"/>
      <c r="T870" s="7"/>
      <c r="U870" s="7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9"/>
      <c r="AK870" s="9"/>
      <c r="AL870" s="9"/>
      <c r="AM870" s="9"/>
    </row>
    <row r="871" spans="10:39" ht="14.25" customHeight="1" x14ac:dyDescent="0.35">
      <c r="J871" s="5"/>
      <c r="K871" s="5"/>
      <c r="L871" s="6"/>
      <c r="M871" s="6"/>
      <c r="N871" s="6"/>
      <c r="O871" s="6"/>
      <c r="P871" s="7"/>
      <c r="Q871" s="7"/>
      <c r="R871" s="7"/>
      <c r="S871" s="7"/>
      <c r="T871" s="7"/>
      <c r="U871" s="7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9"/>
      <c r="AK871" s="9"/>
      <c r="AL871" s="9"/>
      <c r="AM871" s="9"/>
    </row>
    <row r="872" spans="10:39" ht="14.25" customHeight="1" x14ac:dyDescent="0.35">
      <c r="J872" s="5"/>
      <c r="K872" s="5"/>
      <c r="L872" s="6"/>
      <c r="M872" s="6"/>
      <c r="N872" s="6"/>
      <c r="O872" s="6"/>
      <c r="P872" s="7"/>
      <c r="Q872" s="7"/>
      <c r="R872" s="7"/>
      <c r="S872" s="7"/>
      <c r="T872" s="7"/>
      <c r="U872" s="7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9"/>
      <c r="AK872" s="9"/>
      <c r="AL872" s="9"/>
      <c r="AM872" s="9"/>
    </row>
    <row r="873" spans="10:39" ht="14.25" customHeight="1" x14ac:dyDescent="0.35">
      <c r="J873" s="5"/>
      <c r="K873" s="5"/>
      <c r="L873" s="6"/>
      <c r="M873" s="6"/>
      <c r="N873" s="6"/>
      <c r="O873" s="6"/>
      <c r="P873" s="7"/>
      <c r="Q873" s="7"/>
      <c r="R873" s="7"/>
      <c r="S873" s="7"/>
      <c r="T873" s="7"/>
      <c r="U873" s="7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9"/>
      <c r="AK873" s="9"/>
      <c r="AL873" s="9"/>
      <c r="AM873" s="9"/>
    </row>
    <row r="874" spans="10:39" ht="14.25" customHeight="1" x14ac:dyDescent="0.35">
      <c r="J874" s="5"/>
      <c r="K874" s="5"/>
      <c r="L874" s="6"/>
      <c r="M874" s="6"/>
      <c r="N874" s="6"/>
      <c r="O874" s="6"/>
      <c r="P874" s="7"/>
      <c r="Q874" s="7"/>
      <c r="R874" s="7"/>
      <c r="S874" s="7"/>
      <c r="T874" s="7"/>
      <c r="U874" s="7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9"/>
      <c r="AK874" s="9"/>
      <c r="AL874" s="9"/>
      <c r="AM874" s="9"/>
    </row>
    <row r="875" spans="10:39" ht="14.25" customHeight="1" x14ac:dyDescent="0.35">
      <c r="J875" s="5"/>
      <c r="K875" s="5"/>
      <c r="L875" s="6"/>
      <c r="M875" s="6"/>
      <c r="N875" s="6"/>
      <c r="O875" s="6"/>
      <c r="P875" s="7"/>
      <c r="Q875" s="7"/>
      <c r="R875" s="7"/>
      <c r="S875" s="7"/>
      <c r="T875" s="7"/>
      <c r="U875" s="7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9"/>
      <c r="AK875" s="9"/>
      <c r="AL875" s="9"/>
      <c r="AM875" s="9"/>
    </row>
    <row r="876" spans="10:39" ht="14.25" customHeight="1" x14ac:dyDescent="0.35">
      <c r="J876" s="5"/>
      <c r="K876" s="5"/>
      <c r="L876" s="6"/>
      <c r="M876" s="6"/>
      <c r="N876" s="6"/>
      <c r="O876" s="6"/>
      <c r="P876" s="7"/>
      <c r="Q876" s="7"/>
      <c r="R876" s="7"/>
      <c r="S876" s="7"/>
      <c r="T876" s="7"/>
      <c r="U876" s="7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9"/>
      <c r="AK876" s="9"/>
      <c r="AL876" s="9"/>
      <c r="AM876" s="9"/>
    </row>
    <row r="877" spans="10:39" ht="14.25" customHeight="1" x14ac:dyDescent="0.35">
      <c r="J877" s="5"/>
      <c r="K877" s="5"/>
      <c r="L877" s="6"/>
      <c r="M877" s="6"/>
      <c r="N877" s="6"/>
      <c r="O877" s="6"/>
      <c r="P877" s="7"/>
      <c r="Q877" s="7"/>
      <c r="R877" s="7"/>
      <c r="S877" s="7"/>
      <c r="T877" s="7"/>
      <c r="U877" s="7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9"/>
      <c r="AK877" s="9"/>
      <c r="AL877" s="9"/>
      <c r="AM877" s="9"/>
    </row>
    <row r="878" spans="10:39" ht="14.25" customHeight="1" x14ac:dyDescent="0.35">
      <c r="J878" s="5"/>
      <c r="K878" s="5"/>
      <c r="L878" s="6"/>
      <c r="M878" s="6"/>
      <c r="N878" s="6"/>
      <c r="O878" s="6"/>
      <c r="P878" s="7"/>
      <c r="Q878" s="7"/>
      <c r="R878" s="7"/>
      <c r="S878" s="7"/>
      <c r="T878" s="7"/>
      <c r="U878" s="7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9"/>
      <c r="AK878" s="9"/>
      <c r="AL878" s="9"/>
      <c r="AM878" s="9"/>
    </row>
    <row r="879" spans="10:39" ht="14.25" customHeight="1" x14ac:dyDescent="0.35">
      <c r="J879" s="5"/>
      <c r="K879" s="5"/>
      <c r="L879" s="6"/>
      <c r="M879" s="6"/>
      <c r="N879" s="6"/>
      <c r="O879" s="6"/>
      <c r="P879" s="7"/>
      <c r="Q879" s="7"/>
      <c r="R879" s="7"/>
      <c r="S879" s="7"/>
      <c r="T879" s="7"/>
      <c r="U879" s="7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9"/>
      <c r="AK879" s="9"/>
      <c r="AL879" s="9"/>
      <c r="AM879" s="9"/>
    </row>
    <row r="880" spans="10:39" ht="14.25" customHeight="1" x14ac:dyDescent="0.35">
      <c r="J880" s="5"/>
      <c r="K880" s="5"/>
      <c r="L880" s="6"/>
      <c r="M880" s="6"/>
      <c r="N880" s="6"/>
      <c r="O880" s="6"/>
      <c r="P880" s="7"/>
      <c r="Q880" s="7"/>
      <c r="R880" s="7"/>
      <c r="S880" s="7"/>
      <c r="T880" s="7"/>
      <c r="U880" s="7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9"/>
      <c r="AK880" s="9"/>
      <c r="AL880" s="9"/>
      <c r="AM880" s="9"/>
    </row>
    <row r="881" spans="10:39" ht="14.25" customHeight="1" x14ac:dyDescent="0.35">
      <c r="J881" s="5"/>
      <c r="K881" s="5"/>
      <c r="L881" s="6"/>
      <c r="M881" s="6"/>
      <c r="N881" s="6"/>
      <c r="O881" s="6"/>
      <c r="P881" s="7"/>
      <c r="Q881" s="7"/>
      <c r="R881" s="7"/>
      <c r="S881" s="7"/>
      <c r="T881" s="7"/>
      <c r="U881" s="7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9"/>
      <c r="AK881" s="9"/>
      <c r="AL881" s="9"/>
      <c r="AM881" s="9"/>
    </row>
    <row r="882" spans="10:39" ht="14.25" customHeight="1" x14ac:dyDescent="0.35">
      <c r="J882" s="5"/>
      <c r="K882" s="5"/>
      <c r="L882" s="6"/>
      <c r="M882" s="6"/>
      <c r="N882" s="6"/>
      <c r="O882" s="6"/>
      <c r="P882" s="7"/>
      <c r="Q882" s="7"/>
      <c r="R882" s="7"/>
      <c r="S882" s="7"/>
      <c r="T882" s="7"/>
      <c r="U882" s="7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9"/>
      <c r="AK882" s="9"/>
      <c r="AL882" s="9"/>
      <c r="AM882" s="9"/>
    </row>
    <row r="883" spans="10:39" ht="14.25" customHeight="1" x14ac:dyDescent="0.35">
      <c r="J883" s="5"/>
      <c r="K883" s="5"/>
      <c r="L883" s="6"/>
      <c r="M883" s="6"/>
      <c r="N883" s="6"/>
      <c r="O883" s="6"/>
      <c r="P883" s="7"/>
      <c r="Q883" s="7"/>
      <c r="R883" s="7"/>
      <c r="S883" s="7"/>
      <c r="T883" s="7"/>
      <c r="U883" s="7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9"/>
      <c r="AK883" s="9"/>
      <c r="AL883" s="9"/>
      <c r="AM883" s="9"/>
    </row>
    <row r="884" spans="10:39" ht="14.25" customHeight="1" x14ac:dyDescent="0.35">
      <c r="J884" s="5"/>
      <c r="K884" s="5"/>
      <c r="L884" s="6"/>
      <c r="M884" s="6"/>
      <c r="N884" s="6"/>
      <c r="O884" s="6"/>
      <c r="P884" s="7"/>
      <c r="Q884" s="7"/>
      <c r="R884" s="7"/>
      <c r="S884" s="7"/>
      <c r="T884" s="7"/>
      <c r="U884" s="7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9"/>
      <c r="AK884" s="9"/>
      <c r="AL884" s="9"/>
      <c r="AM884" s="9"/>
    </row>
    <row r="885" spans="10:39" ht="14.25" customHeight="1" x14ac:dyDescent="0.35">
      <c r="J885" s="5"/>
      <c r="K885" s="5"/>
      <c r="L885" s="6"/>
      <c r="M885" s="6"/>
      <c r="N885" s="6"/>
      <c r="O885" s="6"/>
      <c r="P885" s="7"/>
      <c r="Q885" s="7"/>
      <c r="R885" s="7"/>
      <c r="S885" s="7"/>
      <c r="T885" s="7"/>
      <c r="U885" s="7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9"/>
      <c r="AK885" s="9"/>
      <c r="AL885" s="9"/>
      <c r="AM885" s="9"/>
    </row>
    <row r="886" spans="10:39" ht="14.25" customHeight="1" x14ac:dyDescent="0.35">
      <c r="J886" s="5"/>
      <c r="K886" s="5"/>
      <c r="L886" s="6"/>
      <c r="M886" s="6"/>
      <c r="N886" s="6"/>
      <c r="O886" s="6"/>
      <c r="P886" s="7"/>
      <c r="Q886" s="7"/>
      <c r="R886" s="7"/>
      <c r="S886" s="7"/>
      <c r="T886" s="7"/>
      <c r="U886" s="7"/>
      <c r="V886" s="8"/>
      <c r="W886" s="8"/>
      <c r="X886" s="8"/>
      <c r="Y886" s="8" t="s">
        <v>51</v>
      </c>
      <c r="Z886" s="8" t="s">
        <v>51</v>
      </c>
      <c r="AA886" s="8"/>
      <c r="AB886" s="8"/>
      <c r="AC886" s="8"/>
      <c r="AD886" s="8"/>
      <c r="AE886" s="8"/>
      <c r="AF886" s="8"/>
      <c r="AG886" s="8"/>
      <c r="AH886" s="8"/>
      <c r="AI886" s="8"/>
      <c r="AJ886" s="9"/>
      <c r="AK886" s="9"/>
      <c r="AL886" s="9"/>
      <c r="AM886" s="9"/>
    </row>
    <row r="887" spans="10:39" ht="14.25" customHeight="1" x14ac:dyDescent="0.35">
      <c r="J887" s="5"/>
      <c r="K887" s="5"/>
      <c r="L887" s="6"/>
      <c r="M887" s="6"/>
      <c r="N887" s="6"/>
      <c r="O887" s="6"/>
      <c r="P887" s="7"/>
      <c r="Q887" s="7"/>
      <c r="R887" s="7"/>
      <c r="S887" s="7"/>
      <c r="T887" s="7"/>
      <c r="U887" s="7"/>
      <c r="V887" s="8"/>
      <c r="W887" s="8"/>
      <c r="X887" s="8"/>
      <c r="Y887" s="8" t="b">
        <v>1</v>
      </c>
      <c r="Z887" s="8" t="b">
        <v>1</v>
      </c>
      <c r="AA887" s="8" t="b">
        <v>0</v>
      </c>
      <c r="AB887" s="8" t="b">
        <v>0</v>
      </c>
      <c r="AC887" s="8" t="b">
        <v>0</v>
      </c>
      <c r="AD887" s="8" t="b">
        <v>0</v>
      </c>
      <c r="AE887" s="8" t="b">
        <v>0</v>
      </c>
      <c r="AF887" s="8" t="b">
        <v>0</v>
      </c>
      <c r="AG887" s="8" t="b">
        <v>0</v>
      </c>
      <c r="AH887" s="8" t="b">
        <v>0</v>
      </c>
      <c r="AI887" s="8" t="b">
        <v>0</v>
      </c>
      <c r="AJ887" s="9" t="b">
        <v>0</v>
      </c>
      <c r="AK887" s="9" t="b">
        <v>0</v>
      </c>
      <c r="AL887" s="9" t="b">
        <v>0</v>
      </c>
      <c r="AM887" s="9" t="b">
        <v>0</v>
      </c>
    </row>
    <row r="888" spans="10:39" ht="14.25" customHeight="1" x14ac:dyDescent="0.35">
      <c r="J888" s="5"/>
      <c r="K888" s="5"/>
      <c r="L888" s="6"/>
      <c r="M888" s="6"/>
      <c r="N888" s="6"/>
      <c r="O888" s="6"/>
      <c r="P888" s="7"/>
      <c r="Q888" s="7"/>
      <c r="R888" s="7"/>
      <c r="S888" s="7"/>
      <c r="T888" s="7"/>
      <c r="U888" s="7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9"/>
      <c r="AK888" s="9"/>
      <c r="AL888" s="9"/>
      <c r="AM888" s="9"/>
    </row>
    <row r="889" spans="10:39" ht="14.25" customHeight="1" x14ac:dyDescent="0.35">
      <c r="J889" s="5"/>
      <c r="K889" s="5"/>
      <c r="L889" s="6"/>
      <c r="M889" s="6"/>
      <c r="N889" s="6"/>
      <c r="O889" s="6"/>
      <c r="P889" s="7"/>
      <c r="Q889" s="7"/>
      <c r="R889" s="7"/>
      <c r="S889" s="7"/>
      <c r="T889" s="7"/>
      <c r="U889" s="7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9"/>
      <c r="AK889" s="9"/>
      <c r="AL889" s="9"/>
      <c r="AM889" s="9"/>
    </row>
    <row r="890" spans="10:39" ht="14.25" customHeight="1" x14ac:dyDescent="0.35">
      <c r="J890" s="5"/>
      <c r="K890" s="5"/>
      <c r="L890" s="6"/>
      <c r="M890" s="6"/>
      <c r="N890" s="6"/>
      <c r="O890" s="6"/>
      <c r="P890" s="7"/>
      <c r="Q890" s="7"/>
      <c r="R890" s="7"/>
      <c r="S890" s="7"/>
      <c r="T890" s="7"/>
      <c r="U890" s="7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9"/>
      <c r="AK890" s="9"/>
      <c r="AL890" s="9"/>
      <c r="AM890" s="9"/>
    </row>
    <row r="891" spans="10:39" ht="14.25" customHeight="1" x14ac:dyDescent="0.35">
      <c r="J891" s="5"/>
      <c r="K891" s="5"/>
      <c r="L891" s="6"/>
      <c r="M891" s="6"/>
      <c r="N891" s="6"/>
      <c r="O891" s="6"/>
      <c r="P891" s="7"/>
      <c r="Q891" s="7"/>
      <c r="R891" s="7"/>
      <c r="S891" s="7"/>
      <c r="T891" s="7"/>
      <c r="U891" s="7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9"/>
      <c r="AK891" s="9"/>
      <c r="AL891" s="9"/>
      <c r="AM891" s="9"/>
    </row>
    <row r="892" spans="10:39" ht="14.25" customHeight="1" x14ac:dyDescent="0.35">
      <c r="J892" s="5"/>
      <c r="K892" s="5"/>
      <c r="L892" s="6"/>
      <c r="M892" s="6"/>
      <c r="N892" s="6"/>
      <c r="O892" s="6"/>
      <c r="P892" s="7"/>
      <c r="Q892" s="7"/>
      <c r="R892" s="7"/>
      <c r="S892" s="7"/>
      <c r="T892" s="7"/>
      <c r="U892" s="7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9"/>
      <c r="AK892" s="9"/>
      <c r="AL892" s="9"/>
      <c r="AM892" s="9"/>
    </row>
    <row r="893" spans="10:39" ht="14.25" customHeight="1" x14ac:dyDescent="0.35">
      <c r="J893" s="5"/>
      <c r="K893" s="5"/>
      <c r="L893" s="6"/>
      <c r="M893" s="6"/>
      <c r="N893" s="6"/>
      <c r="O893" s="6"/>
      <c r="P893" s="7"/>
      <c r="Q893" s="7"/>
      <c r="R893" s="7"/>
      <c r="S893" s="7"/>
      <c r="T893" s="7"/>
      <c r="U893" s="7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9"/>
      <c r="AK893" s="9"/>
      <c r="AL893" s="9"/>
      <c r="AM893" s="9"/>
    </row>
    <row r="894" spans="10:39" ht="14.25" customHeight="1" x14ac:dyDescent="0.35">
      <c r="J894" s="5"/>
      <c r="K894" s="5"/>
      <c r="L894" s="6"/>
      <c r="M894" s="6"/>
      <c r="N894" s="6"/>
      <c r="O894" s="6"/>
      <c r="P894" s="7"/>
      <c r="Q894" s="7"/>
      <c r="R894" s="7"/>
      <c r="S894" s="7"/>
      <c r="T894" s="7"/>
      <c r="U894" s="7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9"/>
      <c r="AK894" s="9"/>
      <c r="AL894" s="9"/>
      <c r="AM894" s="9"/>
    </row>
    <row r="895" spans="10:39" ht="14.25" customHeight="1" x14ac:dyDescent="0.35">
      <c r="J895" s="5"/>
      <c r="K895" s="5"/>
      <c r="L895" s="6"/>
      <c r="M895" s="6"/>
      <c r="N895" s="6"/>
      <c r="O895" s="6"/>
      <c r="P895" s="7"/>
      <c r="Q895" s="7"/>
      <c r="R895" s="7"/>
      <c r="S895" s="7"/>
      <c r="T895" s="7"/>
      <c r="U895" s="7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9"/>
      <c r="AK895" s="9"/>
      <c r="AL895" s="9"/>
      <c r="AM895" s="9"/>
    </row>
    <row r="896" spans="10:39" ht="14.25" customHeight="1" x14ac:dyDescent="0.35">
      <c r="J896" s="5"/>
      <c r="K896" s="5"/>
      <c r="L896" s="6"/>
      <c r="M896" s="6"/>
      <c r="N896" s="6"/>
      <c r="O896" s="6"/>
      <c r="P896" s="7"/>
      <c r="Q896" s="7"/>
      <c r="R896" s="7"/>
      <c r="S896" s="7"/>
      <c r="T896" s="7"/>
      <c r="U896" s="7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9"/>
      <c r="AK896" s="9"/>
      <c r="AL896" s="9"/>
      <c r="AM896" s="9"/>
    </row>
    <row r="897" spans="10:39" ht="14.25" customHeight="1" x14ac:dyDescent="0.35">
      <c r="J897" s="5"/>
      <c r="K897" s="5"/>
      <c r="L897" s="6"/>
      <c r="M897" s="6"/>
      <c r="N897" s="6"/>
      <c r="O897" s="6"/>
      <c r="P897" s="7"/>
      <c r="Q897" s="7"/>
      <c r="R897" s="7"/>
      <c r="S897" s="7"/>
      <c r="T897" s="7"/>
      <c r="U897" s="7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9"/>
      <c r="AK897" s="9"/>
      <c r="AL897" s="9"/>
      <c r="AM897" s="9"/>
    </row>
    <row r="898" spans="10:39" ht="14.25" customHeight="1" x14ac:dyDescent="0.35">
      <c r="J898" s="5"/>
      <c r="K898" s="5"/>
      <c r="L898" s="6"/>
      <c r="M898" s="6"/>
      <c r="N898" s="6"/>
      <c r="O898" s="6"/>
      <c r="P898" s="7"/>
      <c r="Q898" s="7"/>
      <c r="R898" s="7"/>
      <c r="S898" s="7"/>
      <c r="T898" s="7"/>
      <c r="U898" s="7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9"/>
      <c r="AK898" s="9"/>
      <c r="AL898" s="9"/>
      <c r="AM898" s="9"/>
    </row>
    <row r="899" spans="10:39" ht="14.25" customHeight="1" x14ac:dyDescent="0.35">
      <c r="J899" s="5"/>
      <c r="K899" s="5"/>
      <c r="L899" s="6"/>
      <c r="M899" s="6"/>
      <c r="N899" s="6"/>
      <c r="O899" s="6"/>
      <c r="P899" s="7"/>
      <c r="Q899" s="7"/>
      <c r="R899" s="7"/>
      <c r="S899" s="7"/>
      <c r="T899" s="7"/>
      <c r="U899" s="7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9"/>
      <c r="AK899" s="9"/>
      <c r="AL899" s="9"/>
      <c r="AM899" s="9"/>
    </row>
    <row r="900" spans="10:39" ht="14.25" customHeight="1" x14ac:dyDescent="0.35">
      <c r="J900" s="5"/>
      <c r="K900" s="5"/>
      <c r="L900" s="6"/>
      <c r="M900" s="6"/>
      <c r="N900" s="6"/>
      <c r="O900" s="6"/>
      <c r="P900" s="7"/>
      <c r="Q900" s="7"/>
      <c r="R900" s="7"/>
      <c r="S900" s="7"/>
      <c r="T900" s="7"/>
      <c r="U900" s="7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9"/>
      <c r="AK900" s="9"/>
      <c r="AL900" s="9"/>
      <c r="AM900" s="9"/>
    </row>
    <row r="901" spans="10:39" ht="14.25" customHeight="1" x14ac:dyDescent="0.35">
      <c r="J901" s="5"/>
      <c r="K901" s="5"/>
      <c r="L901" s="6"/>
      <c r="M901" s="6"/>
      <c r="N901" s="6"/>
      <c r="O901" s="6"/>
      <c r="P901" s="7"/>
      <c r="Q901" s="7"/>
      <c r="R901" s="7"/>
      <c r="S901" s="7"/>
      <c r="T901" s="7"/>
      <c r="U901" s="7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9"/>
      <c r="AK901" s="9"/>
      <c r="AL901" s="9"/>
      <c r="AM901" s="9"/>
    </row>
    <row r="902" spans="10:39" ht="14.25" customHeight="1" x14ac:dyDescent="0.35">
      <c r="J902" s="5"/>
      <c r="K902" s="5"/>
      <c r="L902" s="6"/>
      <c r="M902" s="6"/>
      <c r="N902" s="6"/>
      <c r="O902" s="6"/>
      <c r="P902" s="7"/>
      <c r="Q902" s="7"/>
      <c r="R902" s="7"/>
      <c r="S902" s="7"/>
      <c r="T902" s="7"/>
      <c r="U902" s="7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9"/>
      <c r="AK902" s="9"/>
      <c r="AL902" s="9"/>
      <c r="AM902" s="9"/>
    </row>
    <row r="903" spans="10:39" ht="14.25" customHeight="1" x14ac:dyDescent="0.35">
      <c r="J903" s="5"/>
      <c r="K903" s="5"/>
      <c r="L903" s="6"/>
      <c r="M903" s="6"/>
      <c r="N903" s="6"/>
      <c r="O903" s="6"/>
      <c r="P903" s="7"/>
      <c r="Q903" s="7"/>
      <c r="R903" s="7"/>
      <c r="S903" s="7"/>
      <c r="T903" s="7"/>
      <c r="U903" s="7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9"/>
      <c r="AK903" s="9"/>
      <c r="AL903" s="9"/>
      <c r="AM903" s="9"/>
    </row>
    <row r="904" spans="10:39" ht="14.25" customHeight="1" x14ac:dyDescent="0.35">
      <c r="J904" s="5"/>
      <c r="K904" s="5"/>
      <c r="L904" s="6"/>
      <c r="M904" s="6"/>
      <c r="N904" s="6"/>
      <c r="O904" s="6"/>
      <c r="P904" s="7"/>
      <c r="Q904" s="7"/>
      <c r="R904" s="7"/>
      <c r="S904" s="7"/>
      <c r="T904" s="7"/>
      <c r="U904" s="7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9"/>
      <c r="AK904" s="9"/>
      <c r="AL904" s="9"/>
      <c r="AM904" s="9"/>
    </row>
    <row r="905" spans="10:39" ht="14.25" customHeight="1" x14ac:dyDescent="0.35">
      <c r="J905" s="5"/>
      <c r="K905" s="5"/>
      <c r="L905" s="6"/>
      <c r="M905" s="6"/>
      <c r="N905" s="6"/>
      <c r="O905" s="6"/>
      <c r="P905" s="7"/>
      <c r="Q905" s="7"/>
      <c r="R905" s="7"/>
      <c r="S905" s="7"/>
      <c r="T905" s="7"/>
      <c r="U905" s="7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9"/>
      <c r="AK905" s="9"/>
      <c r="AL905" s="9"/>
      <c r="AM905" s="9"/>
    </row>
    <row r="906" spans="10:39" ht="14.25" customHeight="1" x14ac:dyDescent="0.35">
      <c r="J906" s="5"/>
      <c r="K906" s="5"/>
      <c r="L906" s="6"/>
      <c r="M906" s="6"/>
      <c r="N906" s="6"/>
      <c r="O906" s="6"/>
      <c r="P906" s="7"/>
      <c r="Q906" s="7"/>
      <c r="R906" s="7"/>
      <c r="S906" s="7"/>
      <c r="T906" s="7"/>
      <c r="U906" s="7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9"/>
      <c r="AK906" s="9"/>
      <c r="AL906" s="9"/>
      <c r="AM906" s="9"/>
    </row>
    <row r="907" spans="10:39" ht="14.25" customHeight="1" x14ac:dyDescent="0.35">
      <c r="J907" s="5"/>
      <c r="K907" s="5"/>
      <c r="L907" s="6"/>
      <c r="M907" s="6"/>
      <c r="N907" s="6"/>
      <c r="O907" s="6"/>
      <c r="P907" s="7"/>
      <c r="Q907" s="7"/>
      <c r="R907" s="7"/>
      <c r="S907" s="7"/>
      <c r="T907" s="7"/>
      <c r="U907" s="7"/>
      <c r="V907" s="8"/>
      <c r="W907" s="8"/>
      <c r="X907" s="8"/>
      <c r="Y907" s="8" t="s">
        <v>51</v>
      </c>
      <c r="Z907" s="8" t="s">
        <v>51</v>
      </c>
      <c r="AA907" s="8"/>
      <c r="AB907" s="8"/>
      <c r="AC907" s="8"/>
      <c r="AD907" s="8"/>
      <c r="AE907" s="8"/>
      <c r="AF907" s="8"/>
      <c r="AG907" s="8"/>
      <c r="AH907" s="8"/>
      <c r="AI907" s="8"/>
      <c r="AJ907" s="9"/>
      <c r="AK907" s="9"/>
      <c r="AL907" s="9"/>
      <c r="AM907" s="9"/>
    </row>
    <row r="908" spans="10:39" ht="14.25" customHeight="1" x14ac:dyDescent="0.35">
      <c r="J908" s="5"/>
      <c r="K908" s="5"/>
      <c r="L908" s="6"/>
      <c r="M908" s="6"/>
      <c r="N908" s="6"/>
      <c r="O908" s="6"/>
      <c r="P908" s="7"/>
      <c r="Q908" s="7"/>
      <c r="R908" s="7"/>
      <c r="S908" s="7"/>
      <c r="T908" s="7"/>
      <c r="U908" s="7"/>
      <c r="V908" s="8"/>
      <c r="W908" s="8"/>
      <c r="X908" s="8"/>
      <c r="Y908" s="8" t="b">
        <v>1</v>
      </c>
      <c r="Z908" s="8" t="b">
        <v>1</v>
      </c>
      <c r="AA908" s="8" t="b">
        <v>0</v>
      </c>
      <c r="AB908" s="8" t="b">
        <v>0</v>
      </c>
      <c r="AC908" s="8" t="b">
        <v>0</v>
      </c>
      <c r="AD908" s="8" t="b">
        <v>0</v>
      </c>
      <c r="AE908" s="8" t="b">
        <v>0</v>
      </c>
      <c r="AF908" s="8" t="b">
        <v>0</v>
      </c>
      <c r="AG908" s="8" t="b">
        <v>0</v>
      </c>
      <c r="AH908" s="8" t="b">
        <v>0</v>
      </c>
      <c r="AI908" s="8" t="b">
        <v>0</v>
      </c>
      <c r="AJ908" s="9" t="b">
        <v>0</v>
      </c>
      <c r="AK908" s="9" t="b">
        <v>0</v>
      </c>
      <c r="AL908" s="9" t="b">
        <v>0</v>
      </c>
      <c r="AM908" s="9" t="b">
        <v>0</v>
      </c>
    </row>
    <row r="909" spans="10:39" ht="14.25" customHeight="1" x14ac:dyDescent="0.35">
      <c r="J909" s="5"/>
      <c r="K909" s="5"/>
      <c r="L909" s="6"/>
      <c r="M909" s="6"/>
      <c r="N909" s="6"/>
      <c r="O909" s="6"/>
      <c r="P909" s="7"/>
      <c r="Q909" s="7"/>
      <c r="R909" s="7"/>
      <c r="S909" s="7"/>
      <c r="T909" s="7"/>
      <c r="U909" s="7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9"/>
      <c r="AK909" s="9"/>
      <c r="AL909" s="9"/>
      <c r="AM909" s="9"/>
    </row>
    <row r="910" spans="10:39" ht="14.25" customHeight="1" x14ac:dyDescent="0.35">
      <c r="J910" s="5"/>
      <c r="K910" s="5"/>
      <c r="L910" s="6"/>
      <c r="M910" s="6"/>
      <c r="N910" s="6"/>
      <c r="O910" s="6"/>
      <c r="P910" s="7"/>
      <c r="Q910" s="7"/>
      <c r="R910" s="7"/>
      <c r="S910" s="7"/>
      <c r="T910" s="7"/>
      <c r="U910" s="7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9"/>
      <c r="AK910" s="9"/>
      <c r="AL910" s="9"/>
      <c r="AM910" s="9"/>
    </row>
    <row r="911" spans="10:39" ht="14.25" customHeight="1" x14ac:dyDescent="0.35">
      <c r="J911" s="5"/>
      <c r="K911" s="5"/>
      <c r="L911" s="6"/>
      <c r="M911" s="6"/>
      <c r="N911" s="6"/>
      <c r="O911" s="6"/>
      <c r="P911" s="7"/>
      <c r="Q911" s="7"/>
      <c r="R911" s="7"/>
      <c r="S911" s="7"/>
      <c r="T911" s="7"/>
      <c r="U911" s="7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9"/>
      <c r="AK911" s="9"/>
      <c r="AL911" s="9"/>
      <c r="AM911" s="9"/>
    </row>
    <row r="912" spans="10:39" ht="14.25" customHeight="1" x14ac:dyDescent="0.35">
      <c r="J912" s="5"/>
      <c r="K912" s="5"/>
      <c r="L912" s="6"/>
      <c r="M912" s="6"/>
      <c r="N912" s="6"/>
      <c r="O912" s="6"/>
      <c r="P912" s="7"/>
      <c r="Q912" s="7"/>
      <c r="R912" s="7"/>
      <c r="S912" s="7"/>
      <c r="T912" s="7"/>
      <c r="U912" s="7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9"/>
      <c r="AK912" s="9"/>
      <c r="AL912" s="9"/>
      <c r="AM912" s="9"/>
    </row>
    <row r="913" spans="10:39" ht="14.25" customHeight="1" x14ac:dyDescent="0.35">
      <c r="J913" s="5"/>
      <c r="K913" s="5"/>
      <c r="L913" s="6"/>
      <c r="M913" s="6"/>
      <c r="N913" s="6"/>
      <c r="O913" s="6"/>
      <c r="P913" s="7"/>
      <c r="Q913" s="7"/>
      <c r="R913" s="7"/>
      <c r="S913" s="7"/>
      <c r="T913" s="7"/>
      <c r="U913" s="7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9"/>
      <c r="AK913" s="9"/>
      <c r="AL913" s="9"/>
      <c r="AM913" s="9"/>
    </row>
    <row r="914" spans="10:39" ht="14.25" customHeight="1" x14ac:dyDescent="0.35">
      <c r="J914" s="5"/>
      <c r="K914" s="5"/>
      <c r="L914" s="6"/>
      <c r="M914" s="6"/>
      <c r="N914" s="6"/>
      <c r="O914" s="6"/>
      <c r="P914" s="7"/>
      <c r="Q914" s="7"/>
      <c r="R914" s="7"/>
      <c r="S914" s="7"/>
      <c r="T914" s="7"/>
      <c r="U914" s="7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9"/>
      <c r="AK914" s="9"/>
      <c r="AL914" s="9"/>
      <c r="AM914" s="9"/>
    </row>
    <row r="915" spans="10:39" ht="14.25" customHeight="1" x14ac:dyDescent="0.35">
      <c r="J915" s="5"/>
      <c r="K915" s="5"/>
      <c r="L915" s="6"/>
      <c r="M915" s="6"/>
      <c r="N915" s="6"/>
      <c r="O915" s="6"/>
      <c r="P915" s="7"/>
      <c r="Q915" s="7"/>
      <c r="R915" s="7"/>
      <c r="S915" s="7"/>
      <c r="T915" s="7"/>
      <c r="U915" s="7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9"/>
      <c r="AK915" s="9"/>
      <c r="AL915" s="9"/>
      <c r="AM915" s="9"/>
    </row>
    <row r="916" spans="10:39" ht="14.25" customHeight="1" x14ac:dyDescent="0.35">
      <c r="J916" s="5"/>
      <c r="K916" s="5"/>
      <c r="L916" s="6"/>
      <c r="M916" s="6"/>
      <c r="N916" s="6"/>
      <c r="O916" s="6"/>
      <c r="P916" s="7"/>
      <c r="Q916" s="7"/>
      <c r="R916" s="7"/>
      <c r="S916" s="7"/>
      <c r="T916" s="7"/>
      <c r="U916" s="7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9"/>
      <c r="AK916" s="9"/>
      <c r="AL916" s="9"/>
      <c r="AM916" s="9"/>
    </row>
    <row r="917" spans="10:39" ht="14.25" customHeight="1" x14ac:dyDescent="0.35">
      <c r="J917" s="5"/>
      <c r="K917" s="5"/>
      <c r="L917" s="6"/>
      <c r="M917" s="6"/>
      <c r="N917" s="6"/>
      <c r="O917" s="6"/>
      <c r="P917" s="7"/>
      <c r="Q917" s="7"/>
      <c r="R917" s="7"/>
      <c r="S917" s="7"/>
      <c r="T917" s="7"/>
      <c r="U917" s="7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9"/>
      <c r="AK917" s="9"/>
      <c r="AL917" s="9"/>
      <c r="AM917" s="9"/>
    </row>
    <row r="918" spans="10:39" ht="14.25" customHeight="1" x14ac:dyDescent="0.35">
      <c r="J918" s="5"/>
      <c r="K918" s="5"/>
      <c r="L918" s="6"/>
      <c r="M918" s="6"/>
      <c r="N918" s="6"/>
      <c r="O918" s="6"/>
      <c r="P918" s="7"/>
      <c r="Q918" s="7"/>
      <c r="R918" s="7"/>
      <c r="S918" s="7"/>
      <c r="T918" s="7"/>
      <c r="U918" s="7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9"/>
      <c r="AK918" s="9"/>
      <c r="AL918" s="9"/>
      <c r="AM918" s="9"/>
    </row>
    <row r="919" spans="10:39" ht="14.25" customHeight="1" x14ac:dyDescent="0.35">
      <c r="J919" s="5"/>
      <c r="K919" s="5"/>
      <c r="L919" s="6"/>
      <c r="M919" s="6"/>
      <c r="N919" s="6"/>
      <c r="O919" s="6"/>
      <c r="P919" s="7"/>
      <c r="Q919" s="7"/>
      <c r="R919" s="7"/>
      <c r="S919" s="7"/>
      <c r="T919" s="7"/>
      <c r="U919" s="7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9"/>
      <c r="AK919" s="9"/>
      <c r="AL919" s="9"/>
      <c r="AM919" s="9"/>
    </row>
    <row r="920" spans="10:39" ht="14.25" customHeight="1" x14ac:dyDescent="0.35">
      <c r="J920" s="5"/>
      <c r="K920" s="5"/>
      <c r="L920" s="6"/>
      <c r="M920" s="6"/>
      <c r="N920" s="6"/>
      <c r="O920" s="6"/>
      <c r="P920" s="7"/>
      <c r="Q920" s="7"/>
      <c r="R920" s="7"/>
      <c r="S920" s="7"/>
      <c r="T920" s="7"/>
      <c r="U920" s="7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9"/>
      <c r="AK920" s="9"/>
      <c r="AL920" s="9"/>
      <c r="AM920" s="9"/>
    </row>
    <row r="921" spans="10:39" ht="14.25" customHeight="1" x14ac:dyDescent="0.35">
      <c r="J921" s="5"/>
      <c r="K921" s="5"/>
      <c r="L921" s="6"/>
      <c r="M921" s="6"/>
      <c r="N921" s="6"/>
      <c r="O921" s="6"/>
      <c r="P921" s="7"/>
      <c r="Q921" s="7"/>
      <c r="R921" s="7"/>
      <c r="S921" s="7"/>
      <c r="T921" s="7"/>
      <c r="U921" s="7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9"/>
      <c r="AK921" s="9"/>
      <c r="AL921" s="9"/>
      <c r="AM921" s="9"/>
    </row>
    <row r="922" spans="10:39" ht="14.25" customHeight="1" x14ac:dyDescent="0.35">
      <c r="J922" s="5"/>
      <c r="K922" s="5"/>
      <c r="L922" s="6"/>
      <c r="M922" s="6"/>
      <c r="N922" s="6"/>
      <c r="O922" s="6"/>
      <c r="P922" s="7"/>
      <c r="Q922" s="7"/>
      <c r="R922" s="7"/>
      <c r="S922" s="7"/>
      <c r="T922" s="7"/>
      <c r="U922" s="7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9"/>
      <c r="AK922" s="9"/>
      <c r="AL922" s="9"/>
      <c r="AM922" s="9"/>
    </row>
    <row r="923" spans="10:39" ht="14.25" customHeight="1" x14ac:dyDescent="0.35">
      <c r="J923" s="5"/>
      <c r="K923" s="5"/>
      <c r="L923" s="6"/>
      <c r="M923" s="6"/>
      <c r="N923" s="6"/>
      <c r="O923" s="6"/>
      <c r="P923" s="7"/>
      <c r="Q923" s="7"/>
      <c r="R923" s="7"/>
      <c r="S923" s="7"/>
      <c r="T923" s="7"/>
      <c r="U923" s="7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9"/>
      <c r="AK923" s="9"/>
      <c r="AL923" s="9"/>
      <c r="AM923" s="9"/>
    </row>
    <row r="924" spans="10:39" ht="14.25" customHeight="1" x14ac:dyDescent="0.35">
      <c r="J924" s="5"/>
      <c r="K924" s="5"/>
      <c r="L924" s="6"/>
      <c r="M924" s="6"/>
      <c r="N924" s="6"/>
      <c r="O924" s="6"/>
      <c r="P924" s="7"/>
      <c r="Q924" s="7"/>
      <c r="R924" s="7"/>
      <c r="S924" s="7"/>
      <c r="T924" s="7"/>
      <c r="U924" s="7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9"/>
      <c r="AK924" s="9"/>
      <c r="AL924" s="9"/>
      <c r="AM924" s="9"/>
    </row>
    <row r="925" spans="10:39" ht="14.25" customHeight="1" x14ac:dyDescent="0.35">
      <c r="J925" s="5"/>
      <c r="K925" s="5"/>
      <c r="L925" s="6"/>
      <c r="M925" s="6"/>
      <c r="N925" s="6"/>
      <c r="O925" s="6"/>
      <c r="P925" s="7"/>
      <c r="Q925" s="7"/>
      <c r="R925" s="7"/>
      <c r="S925" s="7"/>
      <c r="T925" s="7"/>
      <c r="U925" s="7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9"/>
      <c r="AK925" s="9"/>
      <c r="AL925" s="9"/>
      <c r="AM925" s="9"/>
    </row>
    <row r="926" spans="10:39" ht="14.25" customHeight="1" x14ac:dyDescent="0.35">
      <c r="J926" s="5"/>
      <c r="K926" s="5"/>
      <c r="L926" s="6"/>
      <c r="M926" s="6"/>
      <c r="N926" s="6"/>
      <c r="O926" s="6"/>
      <c r="P926" s="7"/>
      <c r="Q926" s="7"/>
      <c r="R926" s="7"/>
      <c r="S926" s="7"/>
      <c r="T926" s="7"/>
      <c r="U926" s="7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9"/>
      <c r="AK926" s="9"/>
      <c r="AL926" s="9"/>
      <c r="AM926" s="9"/>
    </row>
    <row r="927" spans="10:39" ht="14.25" customHeight="1" x14ac:dyDescent="0.35">
      <c r="J927" s="5"/>
      <c r="K927" s="5"/>
      <c r="L927" s="6"/>
      <c r="M927" s="6"/>
      <c r="N927" s="6"/>
      <c r="O927" s="6"/>
      <c r="P927" s="7"/>
      <c r="Q927" s="7"/>
      <c r="R927" s="7"/>
      <c r="S927" s="7"/>
      <c r="T927" s="7"/>
      <c r="U927" s="7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9"/>
      <c r="AK927" s="9"/>
      <c r="AL927" s="9"/>
      <c r="AM927" s="9"/>
    </row>
    <row r="928" spans="10:39" ht="14.25" customHeight="1" x14ac:dyDescent="0.35">
      <c r="J928" s="5"/>
      <c r="K928" s="5"/>
      <c r="L928" s="6"/>
      <c r="M928" s="6"/>
      <c r="N928" s="6"/>
      <c r="O928" s="6"/>
      <c r="P928" s="7"/>
      <c r="Q928" s="7"/>
      <c r="R928" s="7"/>
      <c r="S928" s="7"/>
      <c r="T928" s="7"/>
      <c r="U928" s="7"/>
      <c r="V928" s="8"/>
      <c r="W928" s="8"/>
      <c r="X928" s="8"/>
      <c r="Y928" s="8" t="s">
        <v>51</v>
      </c>
      <c r="Z928" s="8" t="s">
        <v>51</v>
      </c>
      <c r="AA928" s="8"/>
      <c r="AB928" s="8"/>
      <c r="AC928" s="8"/>
      <c r="AD928" s="8"/>
      <c r="AE928" s="8"/>
      <c r="AF928" s="8"/>
      <c r="AG928" s="8"/>
      <c r="AH928" s="8"/>
      <c r="AI928" s="8"/>
      <c r="AJ928" s="9"/>
      <c r="AK928" s="9"/>
      <c r="AL928" s="9"/>
      <c r="AM928" s="9"/>
    </row>
    <row r="929" spans="10:39" ht="14.25" customHeight="1" x14ac:dyDescent="0.35">
      <c r="J929" s="5"/>
      <c r="K929" s="5"/>
      <c r="L929" s="6"/>
      <c r="M929" s="6"/>
      <c r="N929" s="6"/>
      <c r="O929" s="6"/>
      <c r="P929" s="7"/>
      <c r="Q929" s="7"/>
      <c r="R929" s="7"/>
      <c r="S929" s="7"/>
      <c r="T929" s="7"/>
      <c r="U929" s="7"/>
      <c r="V929" s="8"/>
      <c r="W929" s="8"/>
      <c r="X929" s="8"/>
      <c r="Y929" s="8" t="b">
        <v>1</v>
      </c>
      <c r="Z929" s="8" t="b">
        <v>1</v>
      </c>
      <c r="AA929" s="8" t="b">
        <v>0</v>
      </c>
      <c r="AB929" s="8" t="b">
        <v>0</v>
      </c>
      <c r="AC929" s="8" t="b">
        <v>0</v>
      </c>
      <c r="AD929" s="8" t="b">
        <v>0</v>
      </c>
      <c r="AE929" s="8" t="b">
        <v>0</v>
      </c>
      <c r="AF929" s="8" t="b">
        <v>0</v>
      </c>
      <c r="AG929" s="8" t="b">
        <v>0</v>
      </c>
      <c r="AH929" s="8" t="b">
        <v>0</v>
      </c>
      <c r="AI929" s="8" t="b">
        <v>0</v>
      </c>
      <c r="AJ929" s="9" t="b">
        <v>0</v>
      </c>
      <c r="AK929" s="9" t="b">
        <v>0</v>
      </c>
      <c r="AL929" s="9" t="b">
        <v>0</v>
      </c>
      <c r="AM929" s="9" t="b">
        <v>0</v>
      </c>
    </row>
    <row r="930" spans="10:39" ht="14.25" customHeight="1" x14ac:dyDescent="0.35">
      <c r="J930" s="5"/>
      <c r="K930" s="5"/>
      <c r="L930" s="6"/>
      <c r="M930" s="6"/>
      <c r="N930" s="6"/>
      <c r="O930" s="6"/>
      <c r="P930" s="7"/>
      <c r="Q930" s="7"/>
      <c r="R930" s="7"/>
      <c r="S930" s="7"/>
      <c r="T930" s="7"/>
      <c r="U930" s="7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9"/>
      <c r="AK930" s="9"/>
      <c r="AL930" s="9"/>
      <c r="AM930" s="9"/>
    </row>
    <row r="931" spans="10:39" ht="14.25" customHeight="1" x14ac:dyDescent="0.35">
      <c r="J931" s="5"/>
      <c r="K931" s="5"/>
      <c r="L931" s="6"/>
      <c r="M931" s="6"/>
      <c r="N931" s="6"/>
      <c r="O931" s="6"/>
      <c r="P931" s="7"/>
      <c r="Q931" s="7"/>
      <c r="R931" s="7"/>
      <c r="S931" s="7"/>
      <c r="T931" s="7"/>
      <c r="U931" s="7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9"/>
      <c r="AK931" s="9"/>
      <c r="AL931" s="9"/>
      <c r="AM931" s="9"/>
    </row>
    <row r="932" spans="10:39" ht="14.25" customHeight="1" x14ac:dyDescent="0.35">
      <c r="J932" s="5"/>
      <c r="K932" s="5"/>
      <c r="L932" s="6"/>
      <c r="M932" s="6"/>
      <c r="N932" s="6"/>
      <c r="O932" s="6"/>
      <c r="P932" s="7"/>
      <c r="Q932" s="7"/>
      <c r="R932" s="7"/>
      <c r="S932" s="7"/>
      <c r="T932" s="7"/>
      <c r="U932" s="7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9"/>
      <c r="AK932" s="9"/>
      <c r="AL932" s="9"/>
      <c r="AM932" s="9"/>
    </row>
    <row r="933" spans="10:39" ht="14.25" customHeight="1" x14ac:dyDescent="0.35">
      <c r="J933" s="5"/>
      <c r="K933" s="5"/>
      <c r="L933" s="6"/>
      <c r="M933" s="6"/>
      <c r="N933" s="6"/>
      <c r="O933" s="6"/>
      <c r="P933" s="7"/>
      <c r="Q933" s="7"/>
      <c r="R933" s="7"/>
      <c r="S933" s="7"/>
      <c r="T933" s="7"/>
      <c r="U933" s="7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9"/>
      <c r="AK933" s="9"/>
      <c r="AL933" s="9"/>
      <c r="AM933" s="9"/>
    </row>
    <row r="934" spans="10:39" ht="14.25" customHeight="1" x14ac:dyDescent="0.35">
      <c r="J934" s="5"/>
      <c r="K934" s="5"/>
      <c r="L934" s="6"/>
      <c r="M934" s="6"/>
      <c r="N934" s="6"/>
      <c r="O934" s="6"/>
      <c r="P934" s="7"/>
      <c r="Q934" s="7"/>
      <c r="R934" s="7"/>
      <c r="S934" s="7"/>
      <c r="T934" s="7"/>
      <c r="U934" s="7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9"/>
      <c r="AK934" s="9"/>
      <c r="AL934" s="9"/>
      <c r="AM934" s="9"/>
    </row>
    <row r="935" spans="10:39" ht="14.25" customHeight="1" x14ac:dyDescent="0.35">
      <c r="J935" s="5"/>
      <c r="K935" s="5"/>
      <c r="L935" s="6"/>
      <c r="M935" s="6"/>
      <c r="N935" s="6"/>
      <c r="O935" s="6"/>
      <c r="P935" s="7"/>
      <c r="Q935" s="7"/>
      <c r="R935" s="7"/>
      <c r="S935" s="7"/>
      <c r="T935" s="7"/>
      <c r="U935" s="7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9"/>
      <c r="AK935" s="9"/>
      <c r="AL935" s="9"/>
      <c r="AM935" s="9"/>
    </row>
    <row r="936" spans="10:39" ht="14.25" customHeight="1" x14ac:dyDescent="0.35">
      <c r="J936" s="5"/>
      <c r="K936" s="5"/>
      <c r="L936" s="6"/>
      <c r="M936" s="6"/>
      <c r="N936" s="6"/>
      <c r="O936" s="6"/>
      <c r="P936" s="7"/>
      <c r="Q936" s="7"/>
      <c r="R936" s="7"/>
      <c r="S936" s="7"/>
      <c r="T936" s="7"/>
      <c r="U936" s="7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9"/>
      <c r="AK936" s="9"/>
      <c r="AL936" s="9"/>
      <c r="AM936" s="9"/>
    </row>
    <row r="937" spans="10:39" ht="14.25" customHeight="1" x14ac:dyDescent="0.35">
      <c r="J937" s="5"/>
      <c r="K937" s="5"/>
      <c r="L937" s="6"/>
      <c r="M937" s="6"/>
      <c r="N937" s="6"/>
      <c r="O937" s="6"/>
      <c r="P937" s="7"/>
      <c r="Q937" s="7"/>
      <c r="R937" s="7"/>
      <c r="S937" s="7"/>
      <c r="T937" s="7"/>
      <c r="U937" s="7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9"/>
      <c r="AK937" s="9"/>
      <c r="AL937" s="9"/>
      <c r="AM937" s="9"/>
    </row>
    <row r="938" spans="10:39" ht="14.25" customHeight="1" x14ac:dyDescent="0.35">
      <c r="J938" s="5"/>
      <c r="K938" s="5"/>
      <c r="L938" s="6"/>
      <c r="M938" s="6"/>
      <c r="N938" s="6"/>
      <c r="O938" s="6"/>
      <c r="P938" s="7"/>
      <c r="Q938" s="7"/>
      <c r="R938" s="7"/>
      <c r="S938" s="7"/>
      <c r="T938" s="7"/>
      <c r="U938" s="7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9"/>
      <c r="AK938" s="9"/>
      <c r="AL938" s="9"/>
      <c r="AM938" s="9"/>
    </row>
    <row r="939" spans="10:39" ht="14.25" customHeight="1" x14ac:dyDescent="0.35">
      <c r="J939" s="5"/>
      <c r="K939" s="5"/>
      <c r="L939" s="6"/>
      <c r="M939" s="6"/>
      <c r="N939" s="6"/>
      <c r="O939" s="6"/>
      <c r="P939" s="7"/>
      <c r="Q939" s="7"/>
      <c r="R939" s="7"/>
      <c r="S939" s="7"/>
      <c r="T939" s="7"/>
      <c r="U939" s="7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9"/>
      <c r="AK939" s="9"/>
      <c r="AL939" s="9"/>
      <c r="AM939" s="9"/>
    </row>
    <row r="940" spans="10:39" ht="14.25" customHeight="1" x14ac:dyDescent="0.35">
      <c r="J940" s="5"/>
      <c r="K940" s="5"/>
      <c r="L940" s="6"/>
      <c r="M940" s="6"/>
      <c r="N940" s="6"/>
      <c r="O940" s="6"/>
      <c r="P940" s="7"/>
      <c r="Q940" s="7"/>
      <c r="R940" s="7"/>
      <c r="S940" s="7"/>
      <c r="T940" s="7"/>
      <c r="U940" s="7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9"/>
      <c r="AK940" s="9"/>
      <c r="AL940" s="9"/>
      <c r="AM940" s="9"/>
    </row>
    <row r="941" spans="10:39" ht="14.25" customHeight="1" x14ac:dyDescent="0.35">
      <c r="J941" s="5"/>
      <c r="K941" s="5"/>
      <c r="L941" s="6"/>
      <c r="M941" s="6"/>
      <c r="N941" s="6"/>
      <c r="O941" s="6"/>
      <c r="P941" s="7"/>
      <c r="Q941" s="7"/>
      <c r="R941" s="7"/>
      <c r="S941" s="7"/>
      <c r="T941" s="7"/>
      <c r="U941" s="7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9"/>
      <c r="AK941" s="9"/>
      <c r="AL941" s="9"/>
      <c r="AM941" s="9"/>
    </row>
    <row r="942" spans="10:39" ht="14.25" customHeight="1" x14ac:dyDescent="0.35">
      <c r="J942" s="5"/>
      <c r="K942" s="5"/>
      <c r="L942" s="6"/>
      <c r="M942" s="6"/>
      <c r="N942" s="6"/>
      <c r="O942" s="6"/>
      <c r="P942" s="7"/>
      <c r="Q942" s="7"/>
      <c r="R942" s="7"/>
      <c r="S942" s="7"/>
      <c r="T942" s="7"/>
      <c r="U942" s="7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9"/>
      <c r="AK942" s="9"/>
      <c r="AL942" s="9"/>
      <c r="AM942" s="9"/>
    </row>
    <row r="943" spans="10:39" ht="14.25" customHeight="1" x14ac:dyDescent="0.35">
      <c r="J943" s="5"/>
      <c r="K943" s="5"/>
      <c r="L943" s="6"/>
      <c r="M943" s="6"/>
      <c r="N943" s="6"/>
      <c r="O943" s="6"/>
      <c r="P943" s="7"/>
      <c r="Q943" s="7"/>
      <c r="R943" s="7"/>
      <c r="S943" s="7"/>
      <c r="T943" s="7"/>
      <c r="U943" s="7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9"/>
      <c r="AK943" s="9"/>
      <c r="AL943" s="9"/>
      <c r="AM943" s="9"/>
    </row>
    <row r="944" spans="10:39" ht="14.25" customHeight="1" x14ac:dyDescent="0.35">
      <c r="J944" s="5"/>
      <c r="K944" s="5"/>
      <c r="L944" s="6"/>
      <c r="M944" s="6"/>
      <c r="N944" s="6"/>
      <c r="O944" s="6"/>
      <c r="P944" s="7"/>
      <c r="Q944" s="7"/>
      <c r="R944" s="7"/>
      <c r="S944" s="7"/>
      <c r="T944" s="7"/>
      <c r="U944" s="7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9"/>
      <c r="AK944" s="9"/>
      <c r="AL944" s="9"/>
      <c r="AM944" s="9"/>
    </row>
    <row r="945" spans="10:39" ht="14.25" customHeight="1" x14ac:dyDescent="0.35">
      <c r="J945" s="5"/>
      <c r="K945" s="5"/>
      <c r="L945" s="6"/>
      <c r="M945" s="6"/>
      <c r="N945" s="6"/>
      <c r="O945" s="6"/>
      <c r="P945" s="7"/>
      <c r="Q945" s="7"/>
      <c r="R945" s="7"/>
      <c r="S945" s="7"/>
      <c r="T945" s="7"/>
      <c r="U945" s="7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9"/>
      <c r="AK945" s="9"/>
      <c r="AL945" s="9"/>
      <c r="AM945" s="9"/>
    </row>
    <row r="946" spans="10:39" ht="14.25" customHeight="1" x14ac:dyDescent="0.35">
      <c r="J946" s="5"/>
      <c r="K946" s="5"/>
      <c r="L946" s="6"/>
      <c r="M946" s="6"/>
      <c r="N946" s="6"/>
      <c r="O946" s="6"/>
      <c r="P946" s="7"/>
      <c r="Q946" s="7"/>
      <c r="R946" s="7"/>
      <c r="S946" s="7"/>
      <c r="T946" s="7"/>
      <c r="U946" s="7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9"/>
      <c r="AK946" s="9"/>
      <c r="AL946" s="9"/>
      <c r="AM946" s="9"/>
    </row>
    <row r="947" spans="10:39" ht="14.25" customHeight="1" x14ac:dyDescent="0.35">
      <c r="J947" s="5"/>
      <c r="K947" s="5"/>
      <c r="L947" s="6"/>
      <c r="M947" s="6"/>
      <c r="N947" s="6"/>
      <c r="O947" s="6"/>
      <c r="P947" s="7"/>
      <c r="Q947" s="7"/>
      <c r="R947" s="7"/>
      <c r="S947" s="7"/>
      <c r="T947" s="7"/>
      <c r="U947" s="7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9"/>
      <c r="AK947" s="9"/>
      <c r="AL947" s="9"/>
      <c r="AM947" s="9"/>
    </row>
    <row r="948" spans="10:39" ht="14.25" customHeight="1" x14ac:dyDescent="0.35">
      <c r="J948" s="5"/>
      <c r="K948" s="5"/>
      <c r="L948" s="6"/>
      <c r="M948" s="6"/>
      <c r="N948" s="6"/>
      <c r="O948" s="6"/>
      <c r="P948" s="7"/>
      <c r="Q948" s="7"/>
      <c r="R948" s="7"/>
      <c r="S948" s="7"/>
      <c r="T948" s="7"/>
      <c r="U948" s="7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9"/>
      <c r="AK948" s="9"/>
      <c r="AL948" s="9"/>
      <c r="AM948" s="9"/>
    </row>
    <row r="949" spans="10:39" ht="14.25" customHeight="1" x14ac:dyDescent="0.35">
      <c r="J949" s="5"/>
      <c r="K949" s="5"/>
      <c r="L949" s="6"/>
      <c r="M949" s="6"/>
      <c r="N949" s="6"/>
      <c r="O949" s="6"/>
      <c r="P949" s="7"/>
      <c r="Q949" s="7"/>
      <c r="R949" s="7"/>
      <c r="S949" s="7"/>
      <c r="T949" s="7"/>
      <c r="U949" s="7"/>
      <c r="V949" s="8"/>
      <c r="W949" s="8"/>
      <c r="X949" s="8"/>
      <c r="Y949" s="8" t="s">
        <v>51</v>
      </c>
      <c r="Z949" s="8" t="s">
        <v>51</v>
      </c>
      <c r="AA949" s="8"/>
      <c r="AB949" s="8"/>
      <c r="AC949" s="8"/>
      <c r="AD949" s="8"/>
      <c r="AE949" s="8"/>
      <c r="AF949" s="8"/>
      <c r="AG949" s="8"/>
      <c r="AH949" s="8"/>
      <c r="AI949" s="8"/>
      <c r="AJ949" s="9"/>
      <c r="AK949" s="9"/>
      <c r="AL949" s="9"/>
      <c r="AM949" s="9"/>
    </row>
    <row r="950" spans="10:39" ht="14.25" customHeight="1" x14ac:dyDescent="0.35">
      <c r="J950" s="5"/>
      <c r="K950" s="5"/>
      <c r="L950" s="6"/>
      <c r="M950" s="6"/>
      <c r="N950" s="6"/>
      <c r="O950" s="6"/>
      <c r="P950" s="7"/>
      <c r="Q950" s="7"/>
      <c r="R950" s="7"/>
      <c r="S950" s="7"/>
      <c r="T950" s="7"/>
      <c r="U950" s="7"/>
      <c r="V950" s="8"/>
      <c r="W950" s="8"/>
      <c r="X950" s="8"/>
      <c r="Y950" s="8" t="b">
        <v>1</v>
      </c>
      <c r="Z950" s="8" t="b">
        <v>1</v>
      </c>
      <c r="AA950" s="8" t="b">
        <v>0</v>
      </c>
      <c r="AB950" s="8" t="b">
        <v>0</v>
      </c>
      <c r="AC950" s="8" t="b">
        <v>0</v>
      </c>
      <c r="AD950" s="8" t="b">
        <v>0</v>
      </c>
      <c r="AE950" s="8" t="b">
        <v>0</v>
      </c>
      <c r="AF950" s="8" t="b">
        <v>0</v>
      </c>
      <c r="AG950" s="8" t="b">
        <v>0</v>
      </c>
      <c r="AH950" s="8" t="b">
        <v>0</v>
      </c>
      <c r="AI950" s="8" t="b">
        <v>0</v>
      </c>
      <c r="AJ950" s="9" t="b">
        <v>0</v>
      </c>
      <c r="AK950" s="9" t="b">
        <v>0</v>
      </c>
      <c r="AL950" s="9" t="b">
        <v>0</v>
      </c>
      <c r="AM950" s="9" t="b">
        <v>0</v>
      </c>
    </row>
    <row r="951" spans="10:39" ht="14.25" customHeight="1" x14ac:dyDescent="0.35">
      <c r="J951" s="5"/>
      <c r="K951" s="5"/>
      <c r="L951" s="6"/>
      <c r="M951" s="6"/>
      <c r="N951" s="6"/>
      <c r="O951" s="6"/>
      <c r="P951" s="7"/>
      <c r="Q951" s="7"/>
      <c r="R951" s="7"/>
      <c r="S951" s="7"/>
      <c r="T951" s="7"/>
      <c r="U951" s="7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9"/>
      <c r="AK951" s="9"/>
      <c r="AL951" s="9"/>
      <c r="AM951" s="9"/>
    </row>
    <row r="952" spans="10:39" ht="14.25" customHeight="1" x14ac:dyDescent="0.35">
      <c r="J952" s="5"/>
      <c r="K952" s="5"/>
      <c r="L952" s="6"/>
      <c r="M952" s="6"/>
      <c r="N952" s="6"/>
      <c r="O952" s="6"/>
      <c r="P952" s="7"/>
      <c r="Q952" s="7"/>
      <c r="R952" s="7"/>
      <c r="S952" s="7"/>
      <c r="T952" s="7"/>
      <c r="U952" s="7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9"/>
      <c r="AK952" s="9"/>
      <c r="AL952" s="9"/>
      <c r="AM952" s="9"/>
    </row>
    <row r="953" spans="10:39" ht="14.25" customHeight="1" x14ac:dyDescent="0.35">
      <c r="J953" s="5"/>
      <c r="K953" s="5"/>
      <c r="L953" s="6"/>
      <c r="M953" s="6"/>
      <c r="N953" s="6"/>
      <c r="O953" s="6"/>
      <c r="P953" s="7"/>
      <c r="Q953" s="7"/>
      <c r="R953" s="7"/>
      <c r="S953" s="7"/>
      <c r="T953" s="7"/>
      <c r="U953" s="7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9"/>
      <c r="AK953" s="9"/>
      <c r="AL953" s="9"/>
      <c r="AM953" s="9"/>
    </row>
    <row r="954" spans="10:39" ht="14.25" customHeight="1" x14ac:dyDescent="0.35">
      <c r="J954" s="5"/>
      <c r="K954" s="5"/>
      <c r="L954" s="6"/>
      <c r="M954" s="6"/>
      <c r="N954" s="6"/>
      <c r="O954" s="6"/>
      <c r="P954" s="7"/>
      <c r="Q954" s="7"/>
      <c r="R954" s="7"/>
      <c r="S954" s="7"/>
      <c r="T954" s="7"/>
      <c r="U954" s="7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9"/>
      <c r="AK954" s="9"/>
      <c r="AL954" s="9"/>
      <c r="AM954" s="9"/>
    </row>
    <row r="955" spans="10:39" ht="14.25" customHeight="1" x14ac:dyDescent="0.35">
      <c r="J955" s="5"/>
      <c r="K955" s="5"/>
      <c r="L955" s="6"/>
      <c r="M955" s="6"/>
      <c r="N955" s="6"/>
      <c r="O955" s="6"/>
      <c r="P955" s="7"/>
      <c r="Q955" s="7"/>
      <c r="R955" s="7"/>
      <c r="S955" s="7"/>
      <c r="T955" s="7"/>
      <c r="U955" s="7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9"/>
      <c r="AK955" s="9"/>
      <c r="AL955" s="9"/>
      <c r="AM955" s="9"/>
    </row>
    <row r="956" spans="10:39" ht="14.25" customHeight="1" x14ac:dyDescent="0.35">
      <c r="J956" s="5"/>
      <c r="K956" s="5"/>
      <c r="L956" s="6"/>
      <c r="M956" s="6"/>
      <c r="N956" s="6"/>
      <c r="O956" s="6"/>
      <c r="P956" s="7"/>
      <c r="Q956" s="7"/>
      <c r="R956" s="7"/>
      <c r="S956" s="7"/>
      <c r="T956" s="7"/>
      <c r="U956" s="7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9"/>
      <c r="AK956" s="9"/>
      <c r="AL956" s="9"/>
      <c r="AM956" s="9"/>
    </row>
    <row r="957" spans="10:39" ht="14.25" customHeight="1" x14ac:dyDescent="0.35">
      <c r="J957" s="5"/>
      <c r="K957" s="5"/>
      <c r="L957" s="6"/>
      <c r="M957" s="6"/>
      <c r="N957" s="6"/>
      <c r="O957" s="6"/>
      <c r="P957" s="7"/>
      <c r="Q957" s="7"/>
      <c r="R957" s="7"/>
      <c r="S957" s="7"/>
      <c r="T957" s="7"/>
      <c r="U957" s="7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9"/>
      <c r="AK957" s="9"/>
      <c r="AL957" s="9"/>
      <c r="AM957" s="9"/>
    </row>
    <row r="958" spans="10:39" ht="14.25" customHeight="1" x14ac:dyDescent="0.35">
      <c r="J958" s="5"/>
      <c r="K958" s="5"/>
      <c r="L958" s="6"/>
      <c r="M958" s="6"/>
      <c r="N958" s="6"/>
      <c r="O958" s="6"/>
      <c r="P958" s="7"/>
      <c r="Q958" s="7"/>
      <c r="R958" s="7"/>
      <c r="S958" s="7"/>
      <c r="T958" s="7"/>
      <c r="U958" s="7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9"/>
      <c r="AK958" s="9"/>
      <c r="AL958" s="9"/>
      <c r="AM958" s="9"/>
    </row>
    <row r="959" spans="10:39" ht="14.25" customHeight="1" x14ac:dyDescent="0.35">
      <c r="J959" s="5"/>
      <c r="K959" s="5"/>
      <c r="L959" s="6"/>
      <c r="M959" s="6"/>
      <c r="N959" s="6"/>
      <c r="O959" s="6"/>
      <c r="P959" s="7"/>
      <c r="Q959" s="7"/>
      <c r="R959" s="7"/>
      <c r="S959" s="7"/>
      <c r="T959" s="7"/>
      <c r="U959" s="7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9"/>
      <c r="AK959" s="9"/>
      <c r="AL959" s="9"/>
      <c r="AM959" s="9"/>
    </row>
    <row r="960" spans="10:39" ht="14.25" customHeight="1" x14ac:dyDescent="0.35">
      <c r="J960" s="5"/>
      <c r="K960" s="5"/>
      <c r="L960" s="6"/>
      <c r="M960" s="6"/>
      <c r="N960" s="6"/>
      <c r="O960" s="6"/>
      <c r="P960" s="7"/>
      <c r="Q960" s="7"/>
      <c r="R960" s="7"/>
      <c r="S960" s="7"/>
      <c r="T960" s="7"/>
      <c r="U960" s="7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9"/>
      <c r="AK960" s="9"/>
      <c r="AL960" s="9"/>
      <c r="AM960" s="9"/>
    </row>
    <row r="961" spans="10:39" ht="14.25" customHeight="1" x14ac:dyDescent="0.35">
      <c r="J961" s="5"/>
      <c r="K961" s="5"/>
      <c r="L961" s="6"/>
      <c r="M961" s="6"/>
      <c r="N961" s="6"/>
      <c r="O961" s="6"/>
      <c r="P961" s="7"/>
      <c r="Q961" s="7"/>
      <c r="R961" s="7"/>
      <c r="S961" s="7"/>
      <c r="T961" s="7"/>
      <c r="U961" s="7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9"/>
      <c r="AK961" s="9"/>
      <c r="AL961" s="9"/>
      <c r="AM961" s="9"/>
    </row>
    <row r="962" spans="10:39" ht="14.25" customHeight="1" x14ac:dyDescent="0.35">
      <c r="J962" s="5"/>
      <c r="K962" s="5"/>
      <c r="L962" s="6"/>
      <c r="M962" s="6"/>
      <c r="N962" s="6"/>
      <c r="O962" s="6"/>
      <c r="P962" s="7"/>
      <c r="Q962" s="7"/>
      <c r="R962" s="7"/>
      <c r="S962" s="7"/>
      <c r="T962" s="7"/>
      <c r="U962" s="7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9"/>
      <c r="AK962" s="9"/>
      <c r="AL962" s="9"/>
      <c r="AM962" s="9"/>
    </row>
    <row r="963" spans="10:39" ht="14.25" customHeight="1" x14ac:dyDescent="0.35">
      <c r="J963" s="5"/>
      <c r="K963" s="5"/>
      <c r="L963" s="6"/>
      <c r="M963" s="6"/>
      <c r="N963" s="6"/>
      <c r="O963" s="6"/>
      <c r="P963" s="7"/>
      <c r="Q963" s="7"/>
      <c r="R963" s="7"/>
      <c r="S963" s="7"/>
      <c r="T963" s="7"/>
      <c r="U963" s="7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9"/>
      <c r="AK963" s="9"/>
      <c r="AL963" s="9"/>
      <c r="AM963" s="9"/>
    </row>
  </sheetData>
  <sheetProtection algorithmName="SHA-512" hashValue="OYNl4ONXqLYTS5Aji7eqEyjfm7qsWNuaSb6DX5jKKlu5TQZ1TyCJJeAUDUDPqZzSoFVPb/Wc8V5OwTyTeni/7A==" saltValue="paAzDqq5n7KxKH7n5jW1/g==" spinCount="100000" sheet="1" objects="1" scenarios="1"/>
  <mergeCells count="5">
    <mergeCell ref="B5:E5"/>
    <mergeCell ref="B6:E6"/>
    <mergeCell ref="B7:D7"/>
    <mergeCell ref="B8:D8"/>
    <mergeCell ref="B10:D10"/>
  </mergeCells>
  <pageMargins left="0.7" right="0.7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15"/>
  <sheetViews>
    <sheetView showGridLines="0" tabSelected="1" workbookViewId="0">
      <pane ySplit="24" topLeftCell="A25" activePane="bottomLeft" state="frozen"/>
      <selection pane="bottomLeft" activeCell="AL15" sqref="AL15"/>
    </sheetView>
  </sheetViews>
  <sheetFormatPr defaultColWidth="14.453125" defaultRowHeight="15" customHeight="1" outlineLevelRow="1" outlineLevelCol="1" x14ac:dyDescent="0.35"/>
  <cols>
    <col min="1" max="1" width="4.7265625" customWidth="1"/>
    <col min="2" max="2" width="15.453125" customWidth="1"/>
    <col min="3" max="3" width="19" customWidth="1"/>
    <col min="4" max="4" width="24.7265625" customWidth="1"/>
    <col min="5" max="5" width="14.81640625" customWidth="1"/>
    <col min="6" max="6" width="12.7265625" customWidth="1"/>
    <col min="7" max="7" width="12.453125" customWidth="1"/>
    <col min="8" max="8" width="14.81640625" customWidth="1"/>
    <col min="9" max="9" width="18.26953125" customWidth="1"/>
    <col min="10" max="10" width="16.54296875" hidden="1" customWidth="1" outlineLevel="1"/>
    <col min="11" max="11" width="18" hidden="1" customWidth="1" outlineLevel="1"/>
    <col min="12" max="12" width="16.54296875" hidden="1" customWidth="1" outlineLevel="1"/>
    <col min="13" max="14" width="14.54296875" hidden="1" customWidth="1" outlineLevel="1"/>
    <col min="15" max="15" width="22.453125" hidden="1" customWidth="1" outlineLevel="1"/>
    <col min="16" max="17" width="12.453125" hidden="1" customWidth="1" outlineLevel="1"/>
    <col min="18" max="18" width="12.08984375" hidden="1" customWidth="1" outlineLevel="1"/>
    <col min="19" max="20" width="12.7265625" hidden="1" customWidth="1" outlineLevel="1"/>
    <col min="21" max="21" width="16.453125" hidden="1" customWidth="1" outlineLevel="1"/>
    <col min="22" max="22" width="12.7265625" hidden="1" customWidth="1" outlineLevel="1"/>
    <col min="23" max="25" width="12.08984375" hidden="1" customWidth="1" outlineLevel="1"/>
    <col min="26" max="26" width="14.26953125" hidden="1" customWidth="1" outlineLevel="1"/>
    <col min="27" max="33" width="12.7265625" hidden="1" customWidth="1" outlineLevel="1"/>
    <col min="34" max="34" width="15.7265625" hidden="1" customWidth="1" outlineLevel="1"/>
    <col min="35" max="35" width="15.26953125" hidden="1" customWidth="1" outlineLevel="1"/>
    <col min="36" max="37" width="8.81640625" hidden="1" customWidth="1" outlineLevel="1"/>
    <col min="38" max="38" width="8.81640625" style="204" customWidth="1" collapsed="1"/>
    <col min="39" max="39" width="8.81640625" style="204" customWidth="1"/>
  </cols>
  <sheetData>
    <row r="1" spans="2:35" ht="9.75" hidden="1" customHeight="1" outlineLevel="1" x14ac:dyDescent="0.35">
      <c r="B1" s="53"/>
      <c r="C1" s="53"/>
      <c r="D1" s="53"/>
      <c r="E1" s="53"/>
      <c r="J1" s="54"/>
      <c r="K1" s="54"/>
      <c r="L1" s="54"/>
      <c r="M1" s="55"/>
      <c r="N1" s="56"/>
      <c r="O1" s="56"/>
      <c r="P1" s="57"/>
      <c r="Q1" s="57"/>
      <c r="R1" s="57"/>
      <c r="S1" s="57"/>
      <c r="T1" s="57"/>
      <c r="U1" s="58"/>
      <c r="V1" s="57"/>
      <c r="W1" s="57"/>
      <c r="X1" s="57"/>
      <c r="Y1" s="57"/>
      <c r="Z1" s="57"/>
      <c r="AA1" s="57"/>
      <c r="AB1" s="57"/>
      <c r="AC1" s="57"/>
      <c r="AD1" s="59"/>
      <c r="AE1" s="59"/>
      <c r="AF1" s="59"/>
      <c r="AG1" s="59"/>
      <c r="AH1" s="59"/>
      <c r="AI1" s="59"/>
    </row>
    <row r="2" spans="2:35" ht="14.25" hidden="1" customHeight="1" outlineLevel="1" x14ac:dyDescent="0.35">
      <c r="B2" s="53"/>
      <c r="C2" s="53"/>
      <c r="D2" s="53"/>
      <c r="E2" s="53"/>
      <c r="J2" s="54"/>
      <c r="K2" s="54"/>
      <c r="L2" s="54"/>
      <c r="M2" s="60"/>
      <c r="N2" s="55"/>
      <c r="O2" s="55"/>
      <c r="P2" s="61"/>
      <c r="Q2" s="62"/>
      <c r="R2" s="62"/>
      <c r="S2" s="60"/>
      <c r="T2" s="60"/>
      <c r="U2" s="60"/>
      <c r="V2" s="62"/>
      <c r="W2" s="62"/>
      <c r="X2" s="62"/>
      <c r="Y2" s="62"/>
      <c r="Z2" s="57"/>
      <c r="AA2" s="57"/>
      <c r="AB2" s="63"/>
      <c r="AC2" s="63"/>
      <c r="AD2" s="63"/>
      <c r="AE2" s="63"/>
      <c r="AF2" s="63"/>
      <c r="AG2" s="63"/>
      <c r="AH2" s="63"/>
      <c r="AI2" s="63"/>
    </row>
    <row r="3" spans="2:35" ht="12.75" hidden="1" customHeight="1" outlineLevel="1" x14ac:dyDescent="0.35">
      <c r="B3" s="53"/>
      <c r="C3" s="53"/>
      <c r="D3" s="53"/>
      <c r="E3" s="53"/>
      <c r="J3" s="54"/>
      <c r="K3" s="54"/>
      <c r="L3" s="54"/>
      <c r="M3" s="60"/>
      <c r="N3" s="55"/>
      <c r="O3" s="55"/>
      <c r="P3" s="61"/>
      <c r="Q3" s="62"/>
      <c r="R3" s="62"/>
      <c r="S3" s="60"/>
      <c r="T3" s="60"/>
      <c r="U3" s="64"/>
      <c r="V3" s="62"/>
      <c r="W3" s="62"/>
      <c r="X3" s="62"/>
      <c r="Y3" s="62"/>
      <c r="Z3" s="57"/>
      <c r="AA3" s="57"/>
      <c r="AB3" s="57"/>
      <c r="AC3" s="57"/>
      <c r="AD3" s="57"/>
      <c r="AE3" s="57"/>
      <c r="AF3" s="57"/>
      <c r="AG3" s="57"/>
      <c r="AH3" s="57"/>
      <c r="AI3" s="57"/>
    </row>
    <row r="4" spans="2:35" ht="12.75" hidden="1" customHeight="1" outlineLevel="1" x14ac:dyDescent="0.35">
      <c r="B4" s="53"/>
      <c r="C4" s="53"/>
      <c r="D4" s="53"/>
      <c r="E4" s="53"/>
      <c r="J4" s="60"/>
      <c r="K4" s="60"/>
      <c r="L4" s="60"/>
      <c r="M4" s="60"/>
      <c r="N4" s="55"/>
      <c r="O4" s="55"/>
      <c r="P4" s="65"/>
      <c r="Q4" s="60"/>
      <c r="R4" s="60"/>
      <c r="S4" s="60"/>
      <c r="T4" s="60"/>
      <c r="U4" s="60"/>
      <c r="V4" s="60"/>
      <c r="W4" s="60"/>
      <c r="X4" s="60"/>
      <c r="Y4" s="60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2:35" ht="15" hidden="1" customHeight="1" outlineLevel="1" x14ac:dyDescent="0.35">
      <c r="B5" s="200" t="s">
        <v>1</v>
      </c>
      <c r="C5" s="187"/>
      <c r="D5" s="187"/>
      <c r="E5" s="187"/>
      <c r="F5" s="66"/>
      <c r="G5" s="66"/>
      <c r="H5" s="66"/>
      <c r="I5" s="66"/>
      <c r="J5" s="60" t="s">
        <v>8</v>
      </c>
      <c r="K5" s="60">
        <f t="shared" ref="K5:K8" si="0">SUMIF($J:$J,J5,$C:$C)</f>
        <v>719470</v>
      </c>
      <c r="L5" s="60">
        <f t="shared" ref="L5:L8" si="1">SUMIF($J:$J,J5,$I:$J)</f>
        <v>78986807.923761353</v>
      </c>
      <c r="M5" s="60">
        <f t="shared" ref="M5:M9" si="2">L5/K5</f>
        <v>109.78471364165476</v>
      </c>
      <c r="N5" s="55"/>
      <c r="O5" s="55"/>
      <c r="P5" s="65"/>
      <c r="Q5" s="60"/>
      <c r="R5" s="60"/>
      <c r="S5" s="60"/>
      <c r="T5" s="60"/>
      <c r="U5" s="60"/>
      <c r="V5" s="60"/>
      <c r="W5" s="60"/>
      <c r="X5" s="60"/>
      <c r="Y5" s="60"/>
      <c r="Z5" s="58"/>
      <c r="AA5" s="58"/>
      <c r="AB5" s="58"/>
      <c r="AC5" s="58"/>
      <c r="AD5" s="58"/>
      <c r="AE5" s="58"/>
      <c r="AF5" s="58"/>
      <c r="AG5" s="58"/>
      <c r="AH5" s="58"/>
      <c r="AI5" s="58"/>
    </row>
    <row r="6" spans="2:35" ht="18" hidden="1" customHeight="1" outlineLevel="1" x14ac:dyDescent="0.35">
      <c r="B6" s="201" t="s">
        <v>7</v>
      </c>
      <c r="C6" s="202"/>
      <c r="D6" s="202"/>
      <c r="E6" s="203"/>
      <c r="J6" s="60" t="s">
        <v>10</v>
      </c>
      <c r="K6" s="60">
        <f t="shared" si="0"/>
        <v>0</v>
      </c>
      <c r="L6" s="60">
        <f t="shared" si="1"/>
        <v>0</v>
      </c>
      <c r="M6" s="60" t="e">
        <f t="shared" si="2"/>
        <v>#DIV/0!</v>
      </c>
      <c r="N6" s="67"/>
      <c r="O6" s="60"/>
      <c r="P6" s="60"/>
      <c r="Q6" s="60"/>
      <c r="R6" s="60"/>
      <c r="S6" s="68"/>
      <c r="T6" s="60"/>
      <c r="U6" s="60"/>
      <c r="V6" s="60"/>
      <c r="W6" s="60"/>
      <c r="X6" s="60"/>
      <c r="Y6" s="60"/>
      <c r="Z6" s="58"/>
      <c r="AA6" s="58"/>
      <c r="AB6" s="58"/>
      <c r="AC6" s="58"/>
      <c r="AD6" s="58"/>
      <c r="AE6" s="58"/>
      <c r="AF6" s="58"/>
      <c r="AG6" s="58"/>
      <c r="AH6" s="58"/>
      <c r="AI6" s="58"/>
    </row>
    <row r="7" spans="2:35" ht="21" hidden="1" customHeight="1" outlineLevel="1" x14ac:dyDescent="0.35">
      <c r="B7" s="196" t="s">
        <v>9</v>
      </c>
      <c r="C7" s="187"/>
      <c r="D7" s="187"/>
      <c r="E7" s="1">
        <f>SUM(C25:C400)</f>
        <v>755670</v>
      </c>
      <c r="J7" s="60" t="s">
        <v>12</v>
      </c>
      <c r="K7" s="60">
        <f t="shared" si="0"/>
        <v>0</v>
      </c>
      <c r="L7" s="60">
        <f t="shared" si="1"/>
        <v>0</v>
      </c>
      <c r="M7" s="60" t="e">
        <f t="shared" si="2"/>
        <v>#DIV/0!</v>
      </c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8"/>
      <c r="AA7" s="58"/>
      <c r="AB7" s="58"/>
      <c r="AC7" s="58"/>
      <c r="AD7" s="58"/>
      <c r="AE7" s="58"/>
      <c r="AF7" s="58"/>
      <c r="AG7" s="58"/>
      <c r="AH7" s="58"/>
      <c r="AI7" s="58"/>
    </row>
    <row r="8" spans="2:35" ht="14.25" hidden="1" customHeight="1" outlineLevel="1" x14ac:dyDescent="0.35">
      <c r="B8" s="196" t="s">
        <v>11</v>
      </c>
      <c r="C8" s="187"/>
      <c r="D8" s="187"/>
      <c r="E8" s="1">
        <f>SUM(I25:I400)</f>
        <v>82981757.641398937</v>
      </c>
      <c r="J8" s="60" t="s">
        <v>14</v>
      </c>
      <c r="K8" s="60">
        <f t="shared" si="0"/>
        <v>0</v>
      </c>
      <c r="L8" s="60">
        <f t="shared" si="1"/>
        <v>0</v>
      </c>
      <c r="M8" s="60" t="e">
        <f t="shared" si="2"/>
        <v>#DIV/0!</v>
      </c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8"/>
      <c r="AA8" s="58"/>
      <c r="AB8" s="58"/>
      <c r="AC8" s="58"/>
      <c r="AD8" s="58"/>
      <c r="AE8" s="58"/>
      <c r="AF8" s="58"/>
      <c r="AG8" s="58"/>
      <c r="AH8" s="58"/>
      <c r="AI8" s="58"/>
    </row>
    <row r="9" spans="2:35" ht="14.25" hidden="1" customHeight="1" outlineLevel="1" x14ac:dyDescent="0.35">
      <c r="B9" s="69"/>
      <c r="C9" s="70"/>
      <c r="D9" s="70" t="s">
        <v>13</v>
      </c>
      <c r="E9" s="71">
        <f>SUM(I21:I400)/SUM(C21:C400)</f>
        <v>109.81216356531149</v>
      </c>
      <c r="J9" s="72" t="s">
        <v>54</v>
      </c>
      <c r="K9" s="73">
        <f t="shared" ref="K9:L9" si="3">SUM(K5:K8)</f>
        <v>719470</v>
      </c>
      <c r="L9" s="73">
        <f t="shared" si="3"/>
        <v>78986807.923761353</v>
      </c>
      <c r="M9" s="74">
        <f t="shared" si="2"/>
        <v>109.78471364165476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8"/>
      <c r="AA9" s="58"/>
      <c r="AB9" s="58"/>
      <c r="AC9" s="58"/>
      <c r="AD9" s="58"/>
      <c r="AE9" s="58"/>
      <c r="AF9" s="58"/>
      <c r="AG9" s="58"/>
      <c r="AH9" s="58"/>
      <c r="AI9" s="58"/>
    </row>
    <row r="10" spans="2:35" ht="14.25" hidden="1" customHeight="1" outlineLevel="1" x14ac:dyDescent="0.35">
      <c r="B10" s="196" t="s">
        <v>15</v>
      </c>
      <c r="C10" s="187"/>
      <c r="D10" s="187"/>
      <c r="E10" s="75">
        <f>E7/F10</f>
        <v>4.3653443178545111E-3</v>
      </c>
      <c r="F10" s="76">
        <v>173106620</v>
      </c>
      <c r="J10" s="77"/>
      <c r="K10" s="60"/>
      <c r="L10" s="60"/>
      <c r="M10" s="60"/>
      <c r="N10" s="78"/>
      <c r="O10" s="78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8"/>
      <c r="AA10" s="58"/>
      <c r="AB10" s="58"/>
      <c r="AC10" s="58"/>
      <c r="AD10" s="58"/>
      <c r="AE10" s="58"/>
      <c r="AF10" s="58"/>
      <c r="AG10" s="58"/>
      <c r="AH10" s="58"/>
      <c r="AI10" s="58"/>
    </row>
    <row r="11" spans="2:35" ht="33" hidden="1" customHeight="1" outlineLevel="1" x14ac:dyDescent="0.35">
      <c r="B11" s="196" t="s">
        <v>55</v>
      </c>
      <c r="C11" s="187"/>
      <c r="D11" s="187"/>
      <c r="E11" s="79">
        <v>0.25</v>
      </c>
      <c r="J11" s="77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8"/>
      <c r="AA11" s="58"/>
      <c r="AB11" s="58"/>
      <c r="AC11" s="58"/>
      <c r="AD11" s="58"/>
      <c r="AE11" s="58"/>
      <c r="AF11" s="58"/>
      <c r="AG11" s="58"/>
      <c r="AH11" s="58"/>
      <c r="AI11" s="58"/>
    </row>
    <row r="12" spans="2:35" ht="14.5" hidden="1" outlineLevel="1" x14ac:dyDescent="0.35">
      <c r="B12" s="196" t="s">
        <v>56</v>
      </c>
      <c r="C12" s="187"/>
      <c r="D12" s="187"/>
      <c r="E12" s="71" t="s">
        <v>57</v>
      </c>
      <c r="G12" s="80"/>
      <c r="H12" s="30"/>
      <c r="J12" s="77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2"/>
      <c r="Z12" s="81"/>
      <c r="AA12" s="63"/>
      <c r="AB12" s="63"/>
      <c r="AC12" s="63"/>
      <c r="AD12" s="82"/>
      <c r="AE12" s="82"/>
      <c r="AF12" s="82"/>
      <c r="AG12" s="82"/>
      <c r="AH12" s="82"/>
      <c r="AI12" s="82"/>
    </row>
    <row r="13" spans="2:35" ht="14.5" collapsed="1" x14ac:dyDescent="0.35">
      <c r="B13" s="196" t="s">
        <v>58</v>
      </c>
      <c r="C13" s="187"/>
      <c r="D13" s="187"/>
      <c r="E13" s="71" t="s">
        <v>57</v>
      </c>
      <c r="F13" s="80"/>
      <c r="G13" s="80"/>
      <c r="H13" s="30"/>
      <c r="J13" s="77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2"/>
      <c r="Z13" s="83"/>
      <c r="AA13" s="84"/>
      <c r="AB13" s="84"/>
      <c r="AC13" s="84"/>
      <c r="AD13" s="85"/>
      <c r="AE13" s="85"/>
      <c r="AF13" s="85"/>
      <c r="AG13" s="85"/>
      <c r="AH13" s="85"/>
      <c r="AI13" s="85"/>
    </row>
    <row r="14" spans="2:35" ht="14.5" x14ac:dyDescent="0.35">
      <c r="B14" s="197" t="s">
        <v>59</v>
      </c>
      <c r="C14" s="198"/>
      <c r="D14" s="198"/>
      <c r="E14" s="86" t="s">
        <v>57</v>
      </c>
      <c r="F14" s="80"/>
      <c r="G14" s="80"/>
      <c r="H14" s="30"/>
      <c r="J14" s="77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2"/>
      <c r="Z14" s="87"/>
      <c r="AA14" s="88"/>
      <c r="AB14" s="88"/>
      <c r="AC14" s="88"/>
      <c r="AD14" s="85"/>
      <c r="AE14" s="85"/>
      <c r="AF14" s="85"/>
      <c r="AG14" s="85"/>
      <c r="AH14" s="85"/>
      <c r="AI14" s="85"/>
    </row>
    <row r="15" spans="2:35" ht="14.25" customHeight="1" x14ac:dyDescent="0.35">
      <c r="B15" s="199"/>
      <c r="C15" s="187"/>
      <c r="D15" s="187"/>
      <c r="E15" s="89"/>
      <c r="G15" s="90"/>
      <c r="H15" s="30"/>
      <c r="J15" s="77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2"/>
      <c r="Z15" s="87"/>
      <c r="AA15" s="88"/>
      <c r="AB15" s="88"/>
      <c r="AC15" s="88"/>
      <c r="AD15" s="85"/>
      <c r="AE15" s="85"/>
      <c r="AF15" s="85"/>
      <c r="AG15" s="85"/>
      <c r="AH15" s="85"/>
      <c r="AI15" s="85"/>
    </row>
    <row r="16" spans="2:35" ht="14.25" hidden="1" customHeight="1" x14ac:dyDescent="0.35">
      <c r="B16" s="199"/>
      <c r="C16" s="187"/>
      <c r="D16" s="187"/>
      <c r="E16" s="91"/>
      <c r="H16" s="30"/>
      <c r="J16" s="77"/>
      <c r="K16" s="60"/>
      <c r="L16" s="60"/>
      <c r="M16" s="60"/>
      <c r="N16" s="92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2"/>
      <c r="Z16" s="87"/>
      <c r="AA16" s="88"/>
      <c r="AB16" s="88"/>
      <c r="AC16" s="88"/>
      <c r="AD16" s="85"/>
      <c r="AE16" s="85"/>
      <c r="AF16" s="85"/>
      <c r="AG16" s="85"/>
      <c r="AH16" s="85"/>
      <c r="AI16" s="85"/>
    </row>
    <row r="17" spans="1:39" ht="14.25" hidden="1" customHeight="1" x14ac:dyDescent="0.35">
      <c r="B17" s="93"/>
      <c r="C17" s="93"/>
      <c r="D17" s="94"/>
      <c r="E17" s="91"/>
      <c r="J17" s="77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8"/>
      <c r="AA17" s="58"/>
      <c r="AB17" s="58"/>
      <c r="AC17" s="58"/>
      <c r="AD17" s="95"/>
      <c r="AE17" s="95"/>
      <c r="AF17" s="95"/>
      <c r="AG17" s="95"/>
      <c r="AH17" s="95"/>
      <c r="AI17" s="95"/>
    </row>
    <row r="18" spans="1:39" ht="14.25" hidden="1" customHeight="1" x14ac:dyDescent="0.35">
      <c r="B18" s="93"/>
      <c r="C18" s="93"/>
      <c r="D18" s="94"/>
      <c r="E18" s="91"/>
      <c r="J18" s="77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8"/>
      <c r="AA18" s="58"/>
      <c r="AB18" s="58"/>
      <c r="AC18" s="58"/>
      <c r="AD18" s="95"/>
      <c r="AE18" s="95"/>
      <c r="AF18" s="95"/>
      <c r="AG18" s="95"/>
      <c r="AH18" s="95"/>
      <c r="AI18" s="95"/>
    </row>
    <row r="19" spans="1:39" ht="13.5" hidden="1" customHeight="1" x14ac:dyDescent="0.35">
      <c r="B19" s="53"/>
      <c r="C19" s="53"/>
      <c r="D19" s="53"/>
      <c r="E19" s="53"/>
      <c r="J19" s="77"/>
      <c r="K19" s="60"/>
      <c r="L19" s="60"/>
      <c r="M19" s="60"/>
      <c r="N19" s="77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7"/>
      <c r="Z19" s="97"/>
      <c r="AA19" s="97"/>
      <c r="AB19" s="57"/>
      <c r="AC19" s="57"/>
      <c r="AD19" s="59"/>
      <c r="AE19" s="59"/>
      <c r="AF19" s="59"/>
      <c r="AG19" s="59"/>
      <c r="AH19" s="59"/>
      <c r="AI19" s="59"/>
    </row>
    <row r="20" spans="1:39" ht="13.5" hidden="1" customHeight="1" x14ac:dyDescent="0.35">
      <c r="B20" s="53"/>
      <c r="C20" s="53"/>
      <c r="D20" s="53"/>
      <c r="E20" s="53"/>
      <c r="J20" s="77"/>
      <c r="K20" s="60"/>
      <c r="L20" s="60"/>
      <c r="M20" s="60"/>
      <c r="N20" s="77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7"/>
      <c r="Z20" s="97"/>
      <c r="AA20" s="97"/>
      <c r="AB20" s="57"/>
      <c r="AC20" s="57"/>
      <c r="AD20" s="59"/>
      <c r="AE20" s="59"/>
      <c r="AF20" s="59"/>
      <c r="AG20" s="59"/>
      <c r="AH20" s="59"/>
      <c r="AI20" s="59"/>
    </row>
    <row r="21" spans="1:39" ht="13.5" hidden="1" customHeight="1" x14ac:dyDescent="0.35">
      <c r="B21" s="53"/>
      <c r="C21" s="53"/>
      <c r="D21" s="53"/>
      <c r="E21" s="53"/>
      <c r="J21" s="77"/>
      <c r="K21" s="60"/>
      <c r="L21" s="60"/>
      <c r="M21" s="60"/>
      <c r="N21" s="77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7"/>
      <c r="Z21" s="97"/>
      <c r="AA21" s="97"/>
      <c r="AB21" s="57"/>
      <c r="AC21" s="57"/>
      <c r="AD21" s="59"/>
      <c r="AE21" s="59"/>
      <c r="AF21" s="59"/>
      <c r="AG21" s="59"/>
      <c r="AH21" s="59"/>
      <c r="AI21" s="59"/>
    </row>
    <row r="22" spans="1:39" ht="14.5" hidden="1" x14ac:dyDescent="0.35">
      <c r="B22" s="53"/>
      <c r="C22" s="53"/>
      <c r="D22" s="53"/>
      <c r="E22" s="53"/>
      <c r="J22" s="77"/>
      <c r="K22" s="60"/>
      <c r="L22" s="60"/>
      <c r="M22" s="60"/>
      <c r="N22" s="77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7"/>
      <c r="Z22" s="97"/>
      <c r="AA22" s="97"/>
      <c r="AB22" s="57"/>
      <c r="AC22" s="57"/>
      <c r="AD22" s="59"/>
      <c r="AE22" s="59"/>
      <c r="AF22" s="59"/>
      <c r="AG22" s="59"/>
      <c r="AH22" s="59"/>
      <c r="AI22" s="59"/>
    </row>
    <row r="23" spans="1:39" ht="14.5" x14ac:dyDescent="0.35">
      <c r="B23" s="53"/>
      <c r="C23" s="53"/>
      <c r="D23" s="53"/>
      <c r="E23" s="53"/>
      <c r="J23" s="77"/>
      <c r="K23" s="60"/>
      <c r="L23" s="60"/>
      <c r="M23" s="60"/>
      <c r="N23" s="77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7"/>
      <c r="Z23" s="97"/>
      <c r="AA23" s="97"/>
      <c r="AB23" s="57"/>
      <c r="AC23" s="57"/>
      <c r="AD23" s="59"/>
      <c r="AE23" s="59"/>
      <c r="AF23" s="59"/>
      <c r="AG23" s="59"/>
      <c r="AH23" s="59"/>
      <c r="AI23" s="59"/>
    </row>
    <row r="24" spans="1:39" ht="45" customHeight="1" x14ac:dyDescent="0.35">
      <c r="A24" s="34"/>
      <c r="B24" s="35" t="s">
        <v>20</v>
      </c>
      <c r="C24" s="35" t="s">
        <v>21</v>
      </c>
      <c r="D24" s="35" t="s">
        <v>22</v>
      </c>
      <c r="E24" s="35" t="s">
        <v>23</v>
      </c>
      <c r="F24" s="35" t="s">
        <v>24</v>
      </c>
      <c r="G24" s="35" t="s">
        <v>25</v>
      </c>
      <c r="H24" s="35" t="s">
        <v>26</v>
      </c>
      <c r="I24" s="36" t="s">
        <v>27</v>
      </c>
      <c r="J24" s="37" t="s">
        <v>28</v>
      </c>
      <c r="K24" s="37" t="s">
        <v>29</v>
      </c>
      <c r="L24" s="37" t="s">
        <v>30</v>
      </c>
      <c r="M24" s="37" t="s">
        <v>31</v>
      </c>
      <c r="N24" s="37" t="s">
        <v>32</v>
      </c>
      <c r="O24" s="38" t="s">
        <v>33</v>
      </c>
      <c r="P24" s="37" t="s">
        <v>34</v>
      </c>
      <c r="Q24" s="39" t="s">
        <v>35</v>
      </c>
      <c r="R24" s="37" t="s">
        <v>36</v>
      </c>
      <c r="S24" s="37" t="s">
        <v>37</v>
      </c>
      <c r="T24" s="37" t="s">
        <v>38</v>
      </c>
      <c r="U24" s="40" t="s">
        <v>39</v>
      </c>
      <c r="V24" s="41" t="s">
        <v>40</v>
      </c>
      <c r="W24" s="37" t="s">
        <v>41</v>
      </c>
      <c r="X24" s="42" t="s">
        <v>42</v>
      </c>
      <c r="Y24" s="42" t="s">
        <v>43</v>
      </c>
      <c r="Z24" s="42" t="s">
        <v>44</v>
      </c>
      <c r="AA24" s="42" t="s">
        <v>45</v>
      </c>
      <c r="AB24" s="98" t="s">
        <v>46</v>
      </c>
      <c r="AC24" s="99" t="s">
        <v>47</v>
      </c>
      <c r="AD24" s="99" t="s">
        <v>48</v>
      </c>
      <c r="AE24" s="99" t="s">
        <v>49</v>
      </c>
      <c r="AF24" s="99" t="s">
        <v>50</v>
      </c>
      <c r="AG24" s="40" t="s">
        <v>51</v>
      </c>
      <c r="AH24" s="99" t="s">
        <v>52</v>
      </c>
      <c r="AI24" s="99" t="s">
        <v>53</v>
      </c>
    </row>
    <row r="25" spans="1:39" ht="14.25" customHeight="1" x14ac:dyDescent="0.35">
      <c r="B25" s="100">
        <v>46150</v>
      </c>
      <c r="C25" s="101">
        <v>18600</v>
      </c>
      <c r="D25" s="102">
        <v>83.498099999999994</v>
      </c>
      <c r="E25" s="103">
        <f t="shared" ref="E25:E50" si="4">C25*D25</f>
        <v>1553064.66</v>
      </c>
      <c r="F25" s="104">
        <v>84.86</v>
      </c>
      <c r="G25" s="104">
        <v>82.6</v>
      </c>
      <c r="H25" s="104">
        <v>0.7792</v>
      </c>
      <c r="I25" s="105">
        <f t="shared" ref="I25:I50" si="5">E25/H25</f>
        <v>1993152.797741273</v>
      </c>
      <c r="J25" s="106" t="s">
        <v>8</v>
      </c>
      <c r="K25" s="107">
        <v>46143</v>
      </c>
      <c r="L25" s="107">
        <v>46143</v>
      </c>
      <c r="M25" s="108">
        <f t="shared" ref="M25:M48" si="6">B25</f>
        <v>46150</v>
      </c>
      <c r="N25" s="106" t="s">
        <v>8</v>
      </c>
      <c r="O25" s="109">
        <f>B25+4</f>
        <v>46154</v>
      </c>
      <c r="P25" s="110"/>
      <c r="Q25" s="110">
        <f t="shared" ref="Q25:Q50" si="7">IF(S25="YES",(D25-$E$11)*C25*0.35*0.5,(D25-$E$11)*C25*0.35)</f>
        <v>541945.13099999994</v>
      </c>
      <c r="R25" s="111">
        <f t="shared" ref="R25:R50" si="8">IF(S25="YES",(D25-$E$11)*C25*0.5,0)</f>
        <v>0</v>
      </c>
      <c r="S25" s="111" t="s">
        <v>60</v>
      </c>
      <c r="T25" s="110">
        <f t="shared" ref="T25:T50" si="9">E25-V25+U25-Q25</f>
        <v>0</v>
      </c>
      <c r="U25" s="112">
        <f t="shared" ref="U25:U50" si="10">ROUND((E25*0.02%)*2,1)/2</f>
        <v>310.60000000000002</v>
      </c>
      <c r="V25" s="110">
        <f t="shared" ref="V25:V50" si="11">E25-Q25+U25</f>
        <v>1011430.129</v>
      </c>
      <c r="W25" s="113"/>
      <c r="X25" s="114">
        <f t="shared" ref="X25:Y25" si="12">ROUND(Q25/$H25,2)</f>
        <v>695514.8</v>
      </c>
      <c r="Y25" s="115">
        <f t="shared" si="12"/>
        <v>0</v>
      </c>
      <c r="Z25" s="115">
        <f t="shared" ref="Z25:Z50" si="13">ROUND(U25/$H25,2)</f>
        <v>398.61</v>
      </c>
      <c r="AA25" s="114">
        <f t="shared" ref="AA25:AA50" si="14">ROUND(V25/H25,2)</f>
        <v>1298036.6100000001</v>
      </c>
      <c r="AB25" s="114">
        <v>2000000</v>
      </c>
      <c r="AC25" s="114">
        <f t="shared" ref="AC25:AC50" si="15">I25</f>
        <v>1993152.797741273</v>
      </c>
      <c r="AD25" s="114">
        <f t="shared" ref="AD25:AD50" si="16">AB25-AC25</f>
        <v>6847.2022587270476</v>
      </c>
      <c r="AE25" s="116">
        <v>11.2</v>
      </c>
      <c r="AF25" s="117" t="s">
        <v>61</v>
      </c>
      <c r="AG25" s="117" t="b">
        <v>1</v>
      </c>
      <c r="AH25" s="118">
        <f t="shared" ref="AH25:AH50" si="17">143535585-C25</f>
        <v>143516985</v>
      </c>
      <c r="AI25" s="119">
        <f t="shared" ref="AI25:AI50" si="18">1400000000-I25</f>
        <v>1398006847.2022588</v>
      </c>
      <c r="AJ25" s="120"/>
      <c r="AK25" s="120"/>
      <c r="AL25" s="205"/>
      <c r="AM25" s="205"/>
    </row>
    <row r="26" spans="1:39" ht="14.25" customHeight="1" x14ac:dyDescent="0.35">
      <c r="B26" s="100">
        <v>46153</v>
      </c>
      <c r="C26" s="101">
        <v>18170</v>
      </c>
      <c r="D26" s="102">
        <v>85.594300000000004</v>
      </c>
      <c r="E26" s="103">
        <f t="shared" si="4"/>
        <v>1555248.4310000001</v>
      </c>
      <c r="F26" s="104">
        <v>86.26</v>
      </c>
      <c r="G26" s="104">
        <v>85.04</v>
      </c>
      <c r="H26" s="104">
        <v>0.77785000000000004</v>
      </c>
      <c r="I26" s="105">
        <f t="shared" si="5"/>
        <v>1999419.465192518</v>
      </c>
      <c r="J26" s="106" t="str">
        <f t="shared" ref="J26:J48" si="19">J25</f>
        <v>Q1'27</v>
      </c>
      <c r="K26" s="107">
        <v>46143</v>
      </c>
      <c r="L26" s="107">
        <f t="shared" ref="L26:L32" si="20">L25</f>
        <v>46143</v>
      </c>
      <c r="M26" s="108">
        <f t="shared" si="6"/>
        <v>46153</v>
      </c>
      <c r="N26" s="106" t="str">
        <f t="shared" ref="N26:N48" si="21">N25</f>
        <v>Q1'27</v>
      </c>
      <c r="O26" s="109">
        <f>B26+2</f>
        <v>46155</v>
      </c>
      <c r="P26" s="110"/>
      <c r="Q26" s="110">
        <f t="shared" si="7"/>
        <v>542747.07585000002</v>
      </c>
      <c r="R26" s="111">
        <f t="shared" si="8"/>
        <v>0</v>
      </c>
      <c r="S26" s="111" t="s">
        <v>60</v>
      </c>
      <c r="T26" s="110">
        <f t="shared" si="9"/>
        <v>0</v>
      </c>
      <c r="U26" s="112">
        <f t="shared" si="10"/>
        <v>311.05</v>
      </c>
      <c r="V26" s="110">
        <f t="shared" si="11"/>
        <v>1012812.4051500001</v>
      </c>
      <c r="W26" s="113"/>
      <c r="X26" s="114">
        <f t="shared" ref="X26:Y26" si="22">ROUND(Q26/$H26,2)</f>
        <v>697752.88</v>
      </c>
      <c r="Y26" s="115">
        <f t="shared" si="22"/>
        <v>0</v>
      </c>
      <c r="Z26" s="115">
        <f t="shared" si="13"/>
        <v>399.88</v>
      </c>
      <c r="AA26" s="114">
        <f t="shared" si="14"/>
        <v>1302066.47</v>
      </c>
      <c r="AB26" s="114">
        <v>2000000</v>
      </c>
      <c r="AC26" s="114">
        <f t="shared" si="15"/>
        <v>1999419.465192518</v>
      </c>
      <c r="AD26" s="114">
        <f t="shared" si="16"/>
        <v>580.53480748203583</v>
      </c>
      <c r="AE26" s="116">
        <v>8.5</v>
      </c>
      <c r="AF26" s="117" t="s">
        <v>61</v>
      </c>
      <c r="AG26" s="117" t="b">
        <v>1</v>
      </c>
      <c r="AH26" s="118">
        <f t="shared" si="17"/>
        <v>143517415</v>
      </c>
      <c r="AI26" s="119">
        <f t="shared" si="18"/>
        <v>1398000580.5348074</v>
      </c>
      <c r="AJ26" s="120"/>
      <c r="AK26" s="120"/>
      <c r="AL26" s="205"/>
      <c r="AM26" s="205"/>
    </row>
    <row r="27" spans="1:39" ht="14.25" customHeight="1" x14ac:dyDescent="0.35">
      <c r="B27" s="100">
        <v>46154</v>
      </c>
      <c r="C27" s="121">
        <v>28700</v>
      </c>
      <c r="D27" s="53">
        <v>81.352599999999995</v>
      </c>
      <c r="E27" s="103">
        <f t="shared" si="4"/>
        <v>2334819.6199999996</v>
      </c>
      <c r="F27" s="104">
        <v>82.92</v>
      </c>
      <c r="G27" s="104">
        <v>80.28</v>
      </c>
      <c r="H27" s="104">
        <v>0.78010000000000002</v>
      </c>
      <c r="I27" s="105">
        <f t="shared" si="5"/>
        <v>2992974.7724650679</v>
      </c>
      <c r="J27" s="106" t="str">
        <f t="shared" si="19"/>
        <v>Q1'27</v>
      </c>
      <c r="K27" s="107">
        <v>46143</v>
      </c>
      <c r="L27" s="107">
        <f t="shared" si="20"/>
        <v>46143</v>
      </c>
      <c r="M27" s="108">
        <f t="shared" si="6"/>
        <v>46154</v>
      </c>
      <c r="N27" s="106" t="str">
        <f t="shared" si="21"/>
        <v>Q1'27</v>
      </c>
      <c r="O27" s="109">
        <f>B27+3</f>
        <v>46157</v>
      </c>
      <c r="P27" s="110"/>
      <c r="Q27" s="110">
        <f t="shared" si="7"/>
        <v>814675.61699999985</v>
      </c>
      <c r="R27" s="111">
        <f t="shared" si="8"/>
        <v>0</v>
      </c>
      <c r="S27" s="111" t="s">
        <v>60</v>
      </c>
      <c r="T27" s="110">
        <f t="shared" si="9"/>
        <v>0</v>
      </c>
      <c r="U27" s="112">
        <f t="shared" si="10"/>
        <v>466.95</v>
      </c>
      <c r="V27" s="110">
        <f t="shared" si="11"/>
        <v>1520610.9529999997</v>
      </c>
      <c r="W27" s="113"/>
      <c r="X27" s="114">
        <f t="shared" ref="X27:Y27" si="23">ROUND(Q27/$H27,2)</f>
        <v>1044322.03</v>
      </c>
      <c r="Y27" s="115">
        <f t="shared" si="23"/>
        <v>0</v>
      </c>
      <c r="Z27" s="115">
        <f t="shared" si="13"/>
        <v>598.58000000000004</v>
      </c>
      <c r="AA27" s="114">
        <f t="shared" si="14"/>
        <v>1949251.32</v>
      </c>
      <c r="AB27" s="114">
        <v>3000000</v>
      </c>
      <c r="AC27" s="114">
        <f t="shared" si="15"/>
        <v>2992974.7724650679</v>
      </c>
      <c r="AD27" s="114">
        <f t="shared" si="16"/>
        <v>7025.2275349320844</v>
      </c>
      <c r="AE27" s="116">
        <v>11.6</v>
      </c>
      <c r="AF27" s="117" t="s">
        <v>61</v>
      </c>
      <c r="AG27" s="117" t="b">
        <v>1</v>
      </c>
      <c r="AH27" s="118">
        <f t="shared" si="17"/>
        <v>143506885</v>
      </c>
      <c r="AI27" s="119">
        <f t="shared" si="18"/>
        <v>1397007025.227535</v>
      </c>
      <c r="AJ27" s="120"/>
      <c r="AK27" s="120"/>
      <c r="AL27" s="205"/>
      <c r="AM27" s="205"/>
    </row>
    <row r="28" spans="1:39" ht="14.25" customHeight="1" x14ac:dyDescent="0.35">
      <c r="B28" s="100">
        <v>46155</v>
      </c>
      <c r="C28" s="121">
        <v>28900</v>
      </c>
      <c r="D28" s="53">
        <v>80.905100000000004</v>
      </c>
      <c r="E28" s="103">
        <f t="shared" si="4"/>
        <v>2338157.39</v>
      </c>
      <c r="F28" s="104">
        <v>81.8</v>
      </c>
      <c r="G28" s="104">
        <v>79.680000000000007</v>
      </c>
      <c r="H28" s="104">
        <v>0.78129999999999999</v>
      </c>
      <c r="I28" s="105">
        <f t="shared" si="5"/>
        <v>2992649.9296045057</v>
      </c>
      <c r="J28" s="122" t="str">
        <f t="shared" si="19"/>
        <v>Q1'27</v>
      </c>
      <c r="K28" s="123">
        <v>46143</v>
      </c>
      <c r="L28" s="123">
        <f t="shared" si="20"/>
        <v>46143</v>
      </c>
      <c r="M28" s="124">
        <f t="shared" si="6"/>
        <v>46155</v>
      </c>
      <c r="N28" s="122" t="str">
        <f t="shared" si="21"/>
        <v>Q1'27</v>
      </c>
      <c r="O28" s="125">
        <f>B28+5</f>
        <v>46160</v>
      </c>
      <c r="P28" s="126"/>
      <c r="Q28" s="127">
        <f t="shared" si="7"/>
        <v>815826.33649999998</v>
      </c>
      <c r="R28" s="128">
        <f t="shared" si="8"/>
        <v>0</v>
      </c>
      <c r="S28" s="128" t="s">
        <v>60</v>
      </c>
      <c r="T28" s="127">
        <f t="shared" si="9"/>
        <v>0</v>
      </c>
      <c r="U28" s="129">
        <f t="shared" si="10"/>
        <v>467.65</v>
      </c>
      <c r="V28" s="127">
        <f t="shared" si="11"/>
        <v>1522798.7035000001</v>
      </c>
      <c r="W28" s="130"/>
      <c r="X28" s="131">
        <f t="shared" ref="X28:Y28" si="24">ROUND(Q28/$H28,2)</f>
        <v>1044190.88</v>
      </c>
      <c r="Y28" s="126">
        <f t="shared" si="24"/>
        <v>0</v>
      </c>
      <c r="Z28" s="126">
        <f t="shared" si="13"/>
        <v>598.54999999999995</v>
      </c>
      <c r="AA28" s="131">
        <f t="shared" si="14"/>
        <v>1949057.6</v>
      </c>
      <c r="AB28" s="131">
        <v>3000000</v>
      </c>
      <c r="AC28" s="131">
        <f t="shared" si="15"/>
        <v>2992649.9296045057</v>
      </c>
      <c r="AD28" s="131">
        <f t="shared" si="16"/>
        <v>7350.0703954943456</v>
      </c>
      <c r="AE28" s="132">
        <v>9.5</v>
      </c>
      <c r="AF28" s="132" t="s">
        <v>61</v>
      </c>
      <c r="AG28" s="133" t="b">
        <v>1</v>
      </c>
      <c r="AH28" s="134">
        <f t="shared" si="17"/>
        <v>143506685</v>
      </c>
      <c r="AI28" s="135">
        <f t="shared" si="18"/>
        <v>1397007350.0703955</v>
      </c>
      <c r="AJ28" s="136"/>
      <c r="AK28" s="136"/>
      <c r="AL28" s="206"/>
      <c r="AM28" s="206"/>
    </row>
    <row r="29" spans="1:39" ht="14.25" customHeight="1" x14ac:dyDescent="0.35">
      <c r="B29" s="100">
        <v>46157</v>
      </c>
      <c r="C29" s="121">
        <v>29500</v>
      </c>
      <c r="D29" s="53">
        <v>79.685100000000006</v>
      </c>
      <c r="E29" s="103">
        <f t="shared" si="4"/>
        <v>2350710.4500000002</v>
      </c>
      <c r="F29" s="104">
        <v>81.3</v>
      </c>
      <c r="G29" s="104">
        <v>78.180000000000007</v>
      </c>
      <c r="H29" s="104">
        <v>0.78590000000000004</v>
      </c>
      <c r="I29" s="105">
        <f t="shared" si="5"/>
        <v>2991106.3112355261</v>
      </c>
      <c r="J29" s="122" t="str">
        <f t="shared" si="19"/>
        <v>Q1'27</v>
      </c>
      <c r="K29" s="123">
        <v>46143</v>
      </c>
      <c r="L29" s="123">
        <f t="shared" si="20"/>
        <v>46143</v>
      </c>
      <c r="M29" s="124">
        <f t="shared" si="6"/>
        <v>46157</v>
      </c>
      <c r="N29" s="122" t="str">
        <f t="shared" si="21"/>
        <v>Q1'27</v>
      </c>
      <c r="O29" s="125">
        <f>B29+4</f>
        <v>46161</v>
      </c>
      <c r="P29" s="126"/>
      <c r="Q29" s="127">
        <f t="shared" si="7"/>
        <v>820167.40749999997</v>
      </c>
      <c r="R29" s="128">
        <f t="shared" si="8"/>
        <v>0</v>
      </c>
      <c r="S29" s="128" t="s">
        <v>60</v>
      </c>
      <c r="T29" s="127">
        <f t="shared" si="9"/>
        <v>0</v>
      </c>
      <c r="U29" s="129">
        <f t="shared" si="10"/>
        <v>470.15</v>
      </c>
      <c r="V29" s="127">
        <f t="shared" si="11"/>
        <v>1531013.1925000001</v>
      </c>
      <c r="W29" s="130"/>
      <c r="X29" s="131">
        <f t="shared" ref="X29:Y29" si="25">ROUND(Q29/$H29,2)</f>
        <v>1043602.76</v>
      </c>
      <c r="Y29" s="126">
        <f t="shared" si="25"/>
        <v>0</v>
      </c>
      <c r="Z29" s="126">
        <f t="shared" si="13"/>
        <v>598.23</v>
      </c>
      <c r="AA29" s="131">
        <f t="shared" si="14"/>
        <v>1948101.78</v>
      </c>
      <c r="AB29" s="131">
        <v>3000000</v>
      </c>
      <c r="AC29" s="131">
        <f t="shared" si="15"/>
        <v>2991106.3112355261</v>
      </c>
      <c r="AD29" s="131">
        <f t="shared" si="16"/>
        <v>8893.688764473889</v>
      </c>
      <c r="AE29" s="132">
        <v>6.6</v>
      </c>
      <c r="AF29" s="132" t="s">
        <v>61</v>
      </c>
      <c r="AG29" s="133" t="b">
        <v>1</v>
      </c>
      <c r="AH29" s="134">
        <f t="shared" si="17"/>
        <v>143506085</v>
      </c>
      <c r="AI29" s="135">
        <f t="shared" si="18"/>
        <v>1397008893.6887646</v>
      </c>
      <c r="AJ29" s="136"/>
      <c r="AK29" s="136"/>
      <c r="AL29" s="206"/>
      <c r="AM29" s="206"/>
    </row>
    <row r="30" spans="1:39" ht="14.25" customHeight="1" x14ac:dyDescent="0.35">
      <c r="B30" s="100">
        <v>46160</v>
      </c>
      <c r="C30" s="121">
        <v>28700</v>
      </c>
      <c r="D30" s="53">
        <v>81.927499999999995</v>
      </c>
      <c r="E30" s="103">
        <f t="shared" si="4"/>
        <v>2351319.25</v>
      </c>
      <c r="F30" s="104">
        <v>82.8</v>
      </c>
      <c r="G30" s="104">
        <v>81.14</v>
      </c>
      <c r="H30" s="104">
        <v>0.78549999999999998</v>
      </c>
      <c r="I30" s="105">
        <f t="shared" si="5"/>
        <v>2993404.5194143858</v>
      </c>
      <c r="J30" s="122" t="str">
        <f t="shared" si="19"/>
        <v>Q1'27</v>
      </c>
      <c r="K30" s="123">
        <v>46143</v>
      </c>
      <c r="L30" s="123">
        <f t="shared" si="20"/>
        <v>46143</v>
      </c>
      <c r="M30" s="124">
        <f t="shared" si="6"/>
        <v>46160</v>
      </c>
      <c r="N30" s="122" t="str">
        <f t="shared" si="21"/>
        <v>Q1'27</v>
      </c>
      <c r="O30" s="125">
        <f t="shared" ref="O30:O32" si="26">B30+2</f>
        <v>46162</v>
      </c>
      <c r="P30" s="126"/>
      <c r="Q30" s="127">
        <f t="shared" si="7"/>
        <v>820450.48749999993</v>
      </c>
      <c r="R30" s="128">
        <f t="shared" si="8"/>
        <v>0</v>
      </c>
      <c r="S30" s="128" t="s">
        <v>60</v>
      </c>
      <c r="T30" s="127">
        <f t="shared" si="9"/>
        <v>0</v>
      </c>
      <c r="U30" s="129">
        <f t="shared" si="10"/>
        <v>470.25</v>
      </c>
      <c r="V30" s="127">
        <f t="shared" si="11"/>
        <v>1531339.0125000002</v>
      </c>
      <c r="W30" s="130"/>
      <c r="X30" s="131">
        <f t="shared" ref="X30:Y30" si="27">ROUND(Q30/$H30,2)</f>
        <v>1044494.57</v>
      </c>
      <c r="Y30" s="126">
        <f t="shared" si="27"/>
        <v>0</v>
      </c>
      <c r="Z30" s="126">
        <f t="shared" si="13"/>
        <v>598.66</v>
      </c>
      <c r="AA30" s="131">
        <f t="shared" si="14"/>
        <v>1949508.61</v>
      </c>
      <c r="AB30" s="131">
        <v>3000000</v>
      </c>
      <c r="AC30" s="131">
        <f t="shared" si="15"/>
        <v>2993404.5194143858</v>
      </c>
      <c r="AD30" s="131">
        <f t="shared" si="16"/>
        <v>6595.4805856142193</v>
      </c>
      <c r="AE30" s="132">
        <v>8.5</v>
      </c>
      <c r="AF30" s="132" t="s">
        <v>61</v>
      </c>
      <c r="AG30" s="133" t="b">
        <v>1</v>
      </c>
      <c r="AH30" s="134">
        <f t="shared" si="17"/>
        <v>143506885</v>
      </c>
      <c r="AI30" s="135">
        <f t="shared" si="18"/>
        <v>1397006595.4805856</v>
      </c>
      <c r="AJ30" s="136"/>
      <c r="AK30" s="136"/>
      <c r="AL30" s="206"/>
      <c r="AM30" s="206"/>
    </row>
    <row r="31" spans="1:39" ht="14.25" customHeight="1" x14ac:dyDescent="0.35">
      <c r="B31" s="100">
        <v>46161</v>
      </c>
      <c r="C31" s="121">
        <v>28000</v>
      </c>
      <c r="D31" s="53">
        <v>82.141000000000005</v>
      </c>
      <c r="E31" s="103">
        <f t="shared" si="4"/>
        <v>2299948</v>
      </c>
      <c r="F31" s="104">
        <v>83.14</v>
      </c>
      <c r="G31" s="104">
        <v>81.180000000000007</v>
      </c>
      <c r="H31" s="104">
        <v>0.78590000000000004</v>
      </c>
      <c r="I31" s="105">
        <f t="shared" si="5"/>
        <v>2926514.8237689273</v>
      </c>
      <c r="J31" s="122" t="str">
        <f t="shared" si="19"/>
        <v>Q1'27</v>
      </c>
      <c r="K31" s="123">
        <v>46143</v>
      </c>
      <c r="L31" s="123">
        <f t="shared" si="20"/>
        <v>46143</v>
      </c>
      <c r="M31" s="124">
        <f t="shared" si="6"/>
        <v>46161</v>
      </c>
      <c r="N31" s="122" t="str">
        <f t="shared" si="21"/>
        <v>Q1'27</v>
      </c>
      <c r="O31" s="125">
        <f t="shared" si="26"/>
        <v>46163</v>
      </c>
      <c r="P31" s="126"/>
      <c r="Q31" s="127">
        <f t="shared" si="7"/>
        <v>802531.79999999993</v>
      </c>
      <c r="R31" s="128">
        <f t="shared" si="8"/>
        <v>0</v>
      </c>
      <c r="S31" s="128" t="s">
        <v>60</v>
      </c>
      <c r="T31" s="127">
        <f t="shared" si="9"/>
        <v>0</v>
      </c>
      <c r="U31" s="129">
        <f t="shared" si="10"/>
        <v>460</v>
      </c>
      <c r="V31" s="127">
        <f t="shared" si="11"/>
        <v>1497876.2000000002</v>
      </c>
      <c r="W31" s="130"/>
      <c r="X31" s="131">
        <f t="shared" ref="X31:Y31" si="28">ROUND(Q31/$H31,2)</f>
        <v>1021162.74</v>
      </c>
      <c r="Y31" s="126">
        <f t="shared" si="28"/>
        <v>0</v>
      </c>
      <c r="Z31" s="126">
        <f t="shared" si="13"/>
        <v>585.32000000000005</v>
      </c>
      <c r="AA31" s="131">
        <f t="shared" si="14"/>
        <v>1905937.4</v>
      </c>
      <c r="AB31" s="131">
        <v>3000000</v>
      </c>
      <c r="AC31" s="131">
        <f t="shared" si="15"/>
        <v>2926514.8237689273</v>
      </c>
      <c r="AD31" s="131">
        <f t="shared" si="16"/>
        <v>73485.17623107275</v>
      </c>
      <c r="AE31" s="132">
        <v>9.4</v>
      </c>
      <c r="AF31" s="132" t="s">
        <v>61</v>
      </c>
      <c r="AG31" s="133" t="b">
        <v>1</v>
      </c>
      <c r="AH31" s="134">
        <f t="shared" si="17"/>
        <v>143507585</v>
      </c>
      <c r="AI31" s="135">
        <f t="shared" si="18"/>
        <v>1397073485.1762311</v>
      </c>
      <c r="AJ31" s="136"/>
      <c r="AK31" s="136"/>
      <c r="AL31" s="206"/>
      <c r="AM31" s="206"/>
    </row>
    <row r="32" spans="1:39" ht="14.25" customHeight="1" x14ac:dyDescent="0.35">
      <c r="B32" s="100">
        <v>46162</v>
      </c>
      <c r="C32" s="121">
        <v>28700</v>
      </c>
      <c r="D32" s="53">
        <v>82.441900000000004</v>
      </c>
      <c r="E32" s="103">
        <f t="shared" si="4"/>
        <v>2366082.5300000003</v>
      </c>
      <c r="F32" s="104">
        <v>82.86</v>
      </c>
      <c r="G32" s="104">
        <v>81.739999999999995</v>
      </c>
      <c r="H32" s="104">
        <v>0.79039999999999999</v>
      </c>
      <c r="I32" s="105">
        <f t="shared" si="5"/>
        <v>2993525.4681174094</v>
      </c>
      <c r="J32" s="122" t="str">
        <f t="shared" si="19"/>
        <v>Q1'27</v>
      </c>
      <c r="K32" s="123">
        <v>46143</v>
      </c>
      <c r="L32" s="123">
        <f t="shared" si="20"/>
        <v>46143</v>
      </c>
      <c r="M32" s="124">
        <f t="shared" si="6"/>
        <v>46162</v>
      </c>
      <c r="N32" s="122" t="str">
        <f t="shared" si="21"/>
        <v>Q1'27</v>
      </c>
      <c r="O32" s="125">
        <f t="shared" si="26"/>
        <v>46164</v>
      </c>
      <c r="P32" s="126"/>
      <c r="Q32" s="127">
        <f t="shared" si="7"/>
        <v>825617.63550000009</v>
      </c>
      <c r="R32" s="128">
        <f t="shared" si="8"/>
        <v>0</v>
      </c>
      <c r="S32" s="128" t="s">
        <v>60</v>
      </c>
      <c r="T32" s="127">
        <f t="shared" si="9"/>
        <v>0</v>
      </c>
      <c r="U32" s="129">
        <f t="shared" si="10"/>
        <v>473.2</v>
      </c>
      <c r="V32" s="127">
        <f t="shared" si="11"/>
        <v>1540938.0945000001</v>
      </c>
      <c r="W32" s="130"/>
      <c r="X32" s="131">
        <f t="shared" ref="X32:Y32" si="29">ROUND(Q32/$H32,2)</f>
        <v>1044556.73</v>
      </c>
      <c r="Y32" s="126">
        <f t="shared" si="29"/>
        <v>0</v>
      </c>
      <c r="Z32" s="126">
        <f t="shared" si="13"/>
        <v>598.67999999999995</v>
      </c>
      <c r="AA32" s="131">
        <f t="shared" si="14"/>
        <v>1949567.43</v>
      </c>
      <c r="AB32" s="131">
        <v>3000000</v>
      </c>
      <c r="AC32" s="131">
        <f t="shared" si="15"/>
        <v>2993525.4681174094</v>
      </c>
      <c r="AD32" s="131">
        <f t="shared" si="16"/>
        <v>6474.5318825906143</v>
      </c>
      <c r="AE32" s="132">
        <v>10.72</v>
      </c>
      <c r="AF32" s="132" t="s">
        <v>61</v>
      </c>
      <c r="AG32" s="133" t="b">
        <v>1</v>
      </c>
      <c r="AH32" s="134">
        <f t="shared" si="17"/>
        <v>143506885</v>
      </c>
      <c r="AI32" s="135">
        <f t="shared" si="18"/>
        <v>1397006474.5318825</v>
      </c>
      <c r="AJ32" s="136"/>
      <c r="AK32" s="136"/>
      <c r="AL32" s="206"/>
      <c r="AM32" s="206"/>
    </row>
    <row r="33" spans="2:39" ht="14.25" customHeight="1" x14ac:dyDescent="0.35">
      <c r="B33" s="100">
        <v>46163</v>
      </c>
      <c r="C33" s="121">
        <v>29000</v>
      </c>
      <c r="D33" s="53">
        <v>81.188400000000001</v>
      </c>
      <c r="E33" s="103">
        <f t="shared" si="4"/>
        <v>2354463.6</v>
      </c>
      <c r="F33" s="104">
        <v>82.84</v>
      </c>
      <c r="G33" s="104">
        <v>79.78</v>
      </c>
      <c r="H33" s="104">
        <v>0.78739999999999999</v>
      </c>
      <c r="I33" s="105">
        <f t="shared" si="5"/>
        <v>2990174.7523495047</v>
      </c>
      <c r="J33" s="137" t="str">
        <f t="shared" si="19"/>
        <v>Q1'27</v>
      </c>
      <c r="K33" s="138">
        <v>46143</v>
      </c>
      <c r="L33" s="138">
        <v>46174</v>
      </c>
      <c r="M33" s="139">
        <f t="shared" si="6"/>
        <v>46163</v>
      </c>
      <c r="N33" s="137" t="str">
        <f t="shared" si="21"/>
        <v>Q1'27</v>
      </c>
      <c r="O33" s="140">
        <f t="shared" ref="O33:O34" si="30">B33+5</f>
        <v>46168</v>
      </c>
      <c r="P33" s="141"/>
      <c r="Q33" s="142">
        <f t="shared" si="7"/>
        <v>821524.76</v>
      </c>
      <c r="R33" s="143">
        <f t="shared" si="8"/>
        <v>0</v>
      </c>
      <c r="S33" s="143" t="s">
        <v>60</v>
      </c>
      <c r="T33" s="142">
        <f t="shared" si="9"/>
        <v>0</v>
      </c>
      <c r="U33" s="144">
        <f t="shared" si="10"/>
        <v>470.9</v>
      </c>
      <c r="V33" s="142">
        <f t="shared" si="11"/>
        <v>1533409.74</v>
      </c>
      <c r="W33" s="145"/>
      <c r="X33" s="146">
        <f t="shared" ref="X33:Y33" si="31">ROUND(Q33/$H33,2)</f>
        <v>1043338.53</v>
      </c>
      <c r="Y33" s="141">
        <f t="shared" si="31"/>
        <v>0</v>
      </c>
      <c r="Z33" s="141">
        <f t="shared" si="13"/>
        <v>598.04</v>
      </c>
      <c r="AA33" s="146">
        <f t="shared" si="14"/>
        <v>1947434.26</v>
      </c>
      <c r="AB33" s="146">
        <v>3000000</v>
      </c>
      <c r="AC33" s="146">
        <f t="shared" si="15"/>
        <v>2990174.7523495047</v>
      </c>
      <c r="AD33" s="146">
        <f t="shared" si="16"/>
        <v>9825.2476504952647</v>
      </c>
      <c r="AE33" s="147">
        <v>10.08</v>
      </c>
      <c r="AF33" s="147" t="s">
        <v>61</v>
      </c>
      <c r="AG33" s="148" t="b">
        <v>1</v>
      </c>
      <c r="AH33" s="149">
        <f t="shared" si="17"/>
        <v>143506585</v>
      </c>
      <c r="AI33" s="150">
        <f t="shared" si="18"/>
        <v>1397009825.2476504</v>
      </c>
      <c r="AJ33" s="151"/>
      <c r="AK33" s="151"/>
      <c r="AL33" s="207"/>
      <c r="AM33" s="207"/>
    </row>
    <row r="34" spans="2:39" ht="14.25" customHeight="1" x14ac:dyDescent="0.35">
      <c r="B34" s="100">
        <v>46164</v>
      </c>
      <c r="C34" s="121">
        <v>18500</v>
      </c>
      <c r="D34" s="53">
        <v>84.924499999999995</v>
      </c>
      <c r="E34" s="103">
        <f t="shared" si="4"/>
        <v>1571103.25</v>
      </c>
      <c r="F34" s="104">
        <v>87.44</v>
      </c>
      <c r="G34" s="104">
        <v>83.4</v>
      </c>
      <c r="H34" s="104">
        <v>0.78680000000000005</v>
      </c>
      <c r="I34" s="105">
        <f t="shared" si="5"/>
        <v>1996826.7031011691</v>
      </c>
      <c r="J34" s="137" t="str">
        <f t="shared" si="19"/>
        <v>Q1'27</v>
      </c>
      <c r="K34" s="138">
        <v>46143</v>
      </c>
      <c r="L34" s="138">
        <v>46174</v>
      </c>
      <c r="M34" s="139">
        <f t="shared" si="6"/>
        <v>46164</v>
      </c>
      <c r="N34" s="137" t="str">
        <f t="shared" si="21"/>
        <v>Q1'27</v>
      </c>
      <c r="O34" s="140">
        <f t="shared" si="30"/>
        <v>46169</v>
      </c>
      <c r="P34" s="141"/>
      <c r="Q34" s="142">
        <f t="shared" si="7"/>
        <v>548267.38749999995</v>
      </c>
      <c r="R34" s="143">
        <f t="shared" si="8"/>
        <v>0</v>
      </c>
      <c r="S34" s="143" t="s">
        <v>60</v>
      </c>
      <c r="T34" s="142">
        <f t="shared" si="9"/>
        <v>0</v>
      </c>
      <c r="U34" s="144">
        <f t="shared" si="10"/>
        <v>314.2</v>
      </c>
      <c r="V34" s="142">
        <f t="shared" si="11"/>
        <v>1023150.0625</v>
      </c>
      <c r="W34" s="145"/>
      <c r="X34" s="146">
        <f t="shared" ref="X34:Y34" si="32">ROUND(Q34/$H34,2)</f>
        <v>696831.96</v>
      </c>
      <c r="Y34" s="141">
        <f t="shared" si="32"/>
        <v>0</v>
      </c>
      <c r="Z34" s="141">
        <f t="shared" si="13"/>
        <v>399.34</v>
      </c>
      <c r="AA34" s="146">
        <f t="shared" si="14"/>
        <v>1300394.08</v>
      </c>
      <c r="AB34" s="146">
        <v>2000000</v>
      </c>
      <c r="AC34" s="146">
        <f t="shared" si="15"/>
        <v>1996826.7031011691</v>
      </c>
      <c r="AD34" s="146">
        <f t="shared" si="16"/>
        <v>3173.2968988309149</v>
      </c>
      <c r="AE34" s="147">
        <v>9.35</v>
      </c>
      <c r="AF34" s="147" t="s">
        <v>61</v>
      </c>
      <c r="AG34" s="148" t="b">
        <v>1</v>
      </c>
      <c r="AH34" s="149">
        <f t="shared" si="17"/>
        <v>143517085</v>
      </c>
      <c r="AI34" s="150">
        <f t="shared" si="18"/>
        <v>1398003173.2968988</v>
      </c>
      <c r="AJ34" s="151"/>
      <c r="AK34" s="151"/>
      <c r="AL34" s="207"/>
      <c r="AM34" s="207"/>
    </row>
    <row r="35" spans="2:39" ht="14.25" customHeight="1" x14ac:dyDescent="0.35">
      <c r="B35" s="100">
        <v>46168</v>
      </c>
      <c r="C35" s="121">
        <v>17800</v>
      </c>
      <c r="D35" s="53">
        <v>87.773799999999994</v>
      </c>
      <c r="E35" s="103">
        <f t="shared" si="4"/>
        <v>1562373.64</v>
      </c>
      <c r="F35" s="104">
        <v>88.88</v>
      </c>
      <c r="G35" s="104">
        <v>86.06</v>
      </c>
      <c r="H35" s="104">
        <v>0.78480000000000005</v>
      </c>
      <c r="I35" s="105">
        <f t="shared" si="5"/>
        <v>1990792.0998980629</v>
      </c>
      <c r="J35" s="137" t="str">
        <f t="shared" si="19"/>
        <v>Q1'27</v>
      </c>
      <c r="K35" s="138">
        <v>46174</v>
      </c>
      <c r="L35" s="138">
        <v>46174</v>
      </c>
      <c r="M35" s="139">
        <f t="shared" si="6"/>
        <v>46168</v>
      </c>
      <c r="N35" s="137" t="str">
        <f t="shared" si="21"/>
        <v>Q1'27</v>
      </c>
      <c r="O35" s="140">
        <f t="shared" ref="O35:O36" si="33">B35+2</f>
        <v>46170</v>
      </c>
      <c r="P35" s="141"/>
      <c r="Q35" s="142">
        <f t="shared" si="7"/>
        <v>545273.27399999998</v>
      </c>
      <c r="R35" s="143">
        <f t="shared" si="8"/>
        <v>0</v>
      </c>
      <c r="S35" s="143" t="s">
        <v>60</v>
      </c>
      <c r="T35" s="142">
        <f t="shared" si="9"/>
        <v>0</v>
      </c>
      <c r="U35" s="144">
        <f t="shared" si="10"/>
        <v>312.45</v>
      </c>
      <c r="V35" s="142">
        <f t="shared" si="11"/>
        <v>1017412.8159999999</v>
      </c>
      <c r="W35" s="145"/>
      <c r="X35" s="146">
        <f t="shared" ref="X35:Y35" si="34">ROUND(Q35/$H35,2)</f>
        <v>694792.65</v>
      </c>
      <c r="Y35" s="141">
        <f t="shared" si="34"/>
        <v>0</v>
      </c>
      <c r="Z35" s="141">
        <f t="shared" si="13"/>
        <v>398.13</v>
      </c>
      <c r="AA35" s="146">
        <f t="shared" si="14"/>
        <v>1296397.57</v>
      </c>
      <c r="AB35" s="146">
        <v>2000000</v>
      </c>
      <c r="AC35" s="146">
        <f t="shared" si="15"/>
        <v>1990792.0998980629</v>
      </c>
      <c r="AD35" s="146">
        <f t="shared" si="16"/>
        <v>9207.9001019371208</v>
      </c>
      <c r="AE35" s="147">
        <v>12</v>
      </c>
      <c r="AF35" s="147" t="s">
        <v>61</v>
      </c>
      <c r="AG35" s="148" t="b">
        <v>1</v>
      </c>
      <c r="AH35" s="149">
        <f t="shared" si="17"/>
        <v>143517785</v>
      </c>
      <c r="AI35" s="150">
        <f t="shared" si="18"/>
        <v>1398009207.9001019</v>
      </c>
      <c r="AJ35" s="151"/>
      <c r="AK35" s="151"/>
      <c r="AL35" s="207"/>
      <c r="AM35" s="207"/>
    </row>
    <row r="36" spans="2:39" ht="14.25" customHeight="1" x14ac:dyDescent="0.35">
      <c r="B36" s="100">
        <v>46169</v>
      </c>
      <c r="C36" s="121">
        <v>18000</v>
      </c>
      <c r="D36" s="53">
        <v>86.759299999999996</v>
      </c>
      <c r="E36" s="103">
        <f t="shared" si="4"/>
        <v>1561667.4</v>
      </c>
      <c r="F36" s="104">
        <v>87.5</v>
      </c>
      <c r="G36" s="104">
        <v>85.98</v>
      </c>
      <c r="H36" s="104">
        <v>0.78490000000000004</v>
      </c>
      <c r="I36" s="105">
        <f t="shared" si="5"/>
        <v>1989638.6800866351</v>
      </c>
      <c r="J36" s="137" t="str">
        <f t="shared" si="19"/>
        <v>Q1'27</v>
      </c>
      <c r="K36" s="138">
        <f t="shared" ref="K36:L36" si="35">K35</f>
        <v>46174</v>
      </c>
      <c r="L36" s="138">
        <f t="shared" si="35"/>
        <v>46174</v>
      </c>
      <c r="M36" s="139">
        <f t="shared" si="6"/>
        <v>46169</v>
      </c>
      <c r="N36" s="137" t="str">
        <f t="shared" si="21"/>
        <v>Q1'27</v>
      </c>
      <c r="O36" s="140">
        <f t="shared" si="33"/>
        <v>46171</v>
      </c>
      <c r="P36" s="141"/>
      <c r="Q36" s="142">
        <f t="shared" si="7"/>
        <v>545008.59</v>
      </c>
      <c r="R36" s="143">
        <f t="shared" si="8"/>
        <v>0</v>
      </c>
      <c r="S36" s="143" t="s">
        <v>60</v>
      </c>
      <c r="T36" s="142">
        <f t="shared" si="9"/>
        <v>0</v>
      </c>
      <c r="U36" s="144">
        <f t="shared" si="10"/>
        <v>312.35000000000002</v>
      </c>
      <c r="V36" s="142">
        <f t="shared" si="11"/>
        <v>1016971.1599999999</v>
      </c>
      <c r="W36" s="145"/>
      <c r="X36" s="146">
        <f t="shared" ref="X36:Y36" si="36">ROUND(Q36/$H36,2)</f>
        <v>694366.91</v>
      </c>
      <c r="Y36" s="141">
        <f t="shared" si="36"/>
        <v>0</v>
      </c>
      <c r="Z36" s="141">
        <f t="shared" si="13"/>
        <v>397.95</v>
      </c>
      <c r="AA36" s="146">
        <f t="shared" si="14"/>
        <v>1295669.72</v>
      </c>
      <c r="AB36" s="146">
        <v>2000000</v>
      </c>
      <c r="AC36" s="146">
        <f t="shared" si="15"/>
        <v>1989638.6800866351</v>
      </c>
      <c r="AD36" s="146">
        <f t="shared" si="16"/>
        <v>10361.319913364947</v>
      </c>
      <c r="AE36" s="147">
        <v>11.97</v>
      </c>
      <c r="AF36" s="147" t="s">
        <v>61</v>
      </c>
      <c r="AG36" s="148" t="b">
        <v>1</v>
      </c>
      <c r="AH36" s="149">
        <f t="shared" si="17"/>
        <v>143517585</v>
      </c>
      <c r="AI36" s="150">
        <f t="shared" si="18"/>
        <v>1398010361.3199134</v>
      </c>
      <c r="AJ36" s="151"/>
      <c r="AK36" s="151"/>
      <c r="AL36" s="207"/>
      <c r="AM36" s="207"/>
    </row>
    <row r="37" spans="2:39" ht="14.25" customHeight="1" x14ac:dyDescent="0.35">
      <c r="B37" s="100">
        <v>46170</v>
      </c>
      <c r="C37" s="121">
        <v>18000</v>
      </c>
      <c r="D37" s="53">
        <v>87.081999999999994</v>
      </c>
      <c r="E37" s="103">
        <f t="shared" si="4"/>
        <v>1567476</v>
      </c>
      <c r="F37" s="104">
        <v>88.66</v>
      </c>
      <c r="G37" s="104">
        <v>86.1</v>
      </c>
      <c r="H37" s="104">
        <v>0.78769999999999996</v>
      </c>
      <c r="I37" s="105">
        <f t="shared" si="5"/>
        <v>1989940.3326139394</v>
      </c>
      <c r="J37" s="152" t="str">
        <f t="shared" si="19"/>
        <v>Q1'27</v>
      </c>
      <c r="K37" s="153">
        <f t="shared" ref="K37:L37" si="37">K36</f>
        <v>46174</v>
      </c>
      <c r="L37" s="153">
        <f t="shared" si="37"/>
        <v>46174</v>
      </c>
      <c r="M37" s="154">
        <f t="shared" si="6"/>
        <v>46170</v>
      </c>
      <c r="N37" s="152" t="str">
        <f t="shared" si="21"/>
        <v>Q1'27</v>
      </c>
      <c r="O37" s="155">
        <f t="shared" ref="O37:O38" si="38">B37+4</f>
        <v>46174</v>
      </c>
      <c r="P37" s="156"/>
      <c r="Q37" s="157">
        <f t="shared" si="7"/>
        <v>547041.6</v>
      </c>
      <c r="R37" s="158">
        <f t="shared" si="8"/>
        <v>0</v>
      </c>
      <c r="S37" s="158" t="s">
        <v>60</v>
      </c>
      <c r="T37" s="157">
        <f t="shared" si="9"/>
        <v>0</v>
      </c>
      <c r="U37" s="159">
        <f t="shared" si="10"/>
        <v>313.5</v>
      </c>
      <c r="V37" s="157">
        <f t="shared" si="11"/>
        <v>1020747.9</v>
      </c>
      <c r="W37" s="160"/>
      <c r="X37" s="161">
        <f t="shared" ref="X37:Y37" si="39">ROUND(Q37/$H37,2)</f>
        <v>694479.62</v>
      </c>
      <c r="Y37" s="156">
        <f t="shared" si="39"/>
        <v>0</v>
      </c>
      <c r="Z37" s="156">
        <f t="shared" si="13"/>
        <v>397.99</v>
      </c>
      <c r="AA37" s="161">
        <f t="shared" si="14"/>
        <v>1295858.7</v>
      </c>
      <c r="AB37" s="161">
        <v>2000000</v>
      </c>
      <c r="AC37" s="161">
        <f t="shared" si="15"/>
        <v>1989940.3326139394</v>
      </c>
      <c r="AD37" s="161">
        <f t="shared" si="16"/>
        <v>10059.667386060581</v>
      </c>
      <c r="AE37" s="162">
        <v>12.53</v>
      </c>
      <c r="AF37" s="162" t="s">
        <v>61</v>
      </c>
      <c r="AG37" s="163" t="b">
        <v>1</v>
      </c>
      <c r="AH37" s="164">
        <f t="shared" si="17"/>
        <v>143517585</v>
      </c>
      <c r="AI37" s="165">
        <f t="shared" si="18"/>
        <v>1398010059.6673861</v>
      </c>
      <c r="AJ37" s="166"/>
      <c r="AK37" s="166"/>
      <c r="AL37" s="208"/>
      <c r="AM37" s="208"/>
    </row>
    <row r="38" spans="2:39" ht="14.25" customHeight="1" x14ac:dyDescent="0.35">
      <c r="B38" s="100">
        <v>46171</v>
      </c>
      <c r="C38" s="121">
        <v>8400</v>
      </c>
      <c r="D38" s="53">
        <v>92.707099999999997</v>
      </c>
      <c r="E38" s="103">
        <f t="shared" si="4"/>
        <v>778739.64</v>
      </c>
      <c r="F38" s="104">
        <v>96</v>
      </c>
      <c r="G38" s="104">
        <v>90.38</v>
      </c>
      <c r="H38" s="104">
        <v>0.78339999999999999</v>
      </c>
      <c r="I38" s="105">
        <f t="shared" si="5"/>
        <v>994051.11054378352</v>
      </c>
      <c r="J38" s="152" t="str">
        <f t="shared" si="19"/>
        <v>Q1'27</v>
      </c>
      <c r="K38" s="153">
        <f t="shared" ref="K38:L38" si="40">K37</f>
        <v>46174</v>
      </c>
      <c r="L38" s="153">
        <f t="shared" si="40"/>
        <v>46174</v>
      </c>
      <c r="M38" s="154">
        <f t="shared" si="6"/>
        <v>46171</v>
      </c>
      <c r="N38" s="152" t="str">
        <f t="shared" si="21"/>
        <v>Q1'27</v>
      </c>
      <c r="O38" s="155">
        <f t="shared" si="38"/>
        <v>46175</v>
      </c>
      <c r="P38" s="156"/>
      <c r="Q38" s="157">
        <f t="shared" si="7"/>
        <v>271823.87400000001</v>
      </c>
      <c r="R38" s="158">
        <f t="shared" si="8"/>
        <v>0</v>
      </c>
      <c r="S38" s="158" t="s">
        <v>60</v>
      </c>
      <c r="T38" s="157">
        <f t="shared" si="9"/>
        <v>0</v>
      </c>
      <c r="U38" s="159">
        <f t="shared" si="10"/>
        <v>155.75</v>
      </c>
      <c r="V38" s="157">
        <f t="shared" si="11"/>
        <v>507071.516</v>
      </c>
      <c r="W38" s="160"/>
      <c r="X38" s="161">
        <f t="shared" ref="X38:Y38" si="41">ROUND(Q38/$H38,2)</f>
        <v>346979.67</v>
      </c>
      <c r="Y38" s="156">
        <f t="shared" si="41"/>
        <v>0</v>
      </c>
      <c r="Z38" s="156">
        <f t="shared" si="13"/>
        <v>198.81</v>
      </c>
      <c r="AA38" s="161">
        <f t="shared" si="14"/>
        <v>647270.25</v>
      </c>
      <c r="AB38" s="161">
        <v>1000000</v>
      </c>
      <c r="AC38" s="161">
        <f t="shared" si="15"/>
        <v>994051.11054378352</v>
      </c>
      <c r="AD38" s="161">
        <f t="shared" si="16"/>
        <v>5948.8894562164787</v>
      </c>
      <c r="AE38" s="162">
        <v>8.1</v>
      </c>
      <c r="AF38" s="162" t="s">
        <v>61</v>
      </c>
      <c r="AG38" s="163" t="b">
        <v>1</v>
      </c>
      <c r="AH38" s="164">
        <f t="shared" si="17"/>
        <v>143527185</v>
      </c>
      <c r="AI38" s="165">
        <f t="shared" si="18"/>
        <v>1399005948.8894563</v>
      </c>
      <c r="AJ38" s="166"/>
      <c r="AK38" s="166"/>
      <c r="AL38" s="208"/>
      <c r="AM38" s="208"/>
    </row>
    <row r="39" spans="2:39" ht="14.25" customHeight="1" x14ac:dyDescent="0.35">
      <c r="B39" s="167">
        <v>46174</v>
      </c>
      <c r="C39" s="101">
        <v>8100</v>
      </c>
      <c r="D39" s="102">
        <v>96.349599999999995</v>
      </c>
      <c r="E39" s="103">
        <f t="shared" si="4"/>
        <v>780431.76</v>
      </c>
      <c r="F39" s="104">
        <v>97.28</v>
      </c>
      <c r="G39" s="104">
        <v>94.6</v>
      </c>
      <c r="H39" s="104">
        <v>0.78220000000000001</v>
      </c>
      <c r="I39" s="105">
        <f t="shared" si="5"/>
        <v>997739.40168754791</v>
      </c>
      <c r="J39" s="152" t="str">
        <f t="shared" si="19"/>
        <v>Q1'27</v>
      </c>
      <c r="K39" s="153">
        <f t="shared" ref="K39:L39" si="42">K38</f>
        <v>46174</v>
      </c>
      <c r="L39" s="153">
        <f t="shared" si="42"/>
        <v>46174</v>
      </c>
      <c r="M39" s="168">
        <f t="shared" si="6"/>
        <v>46174</v>
      </c>
      <c r="N39" s="152" t="str">
        <f t="shared" si="21"/>
        <v>Q1'27</v>
      </c>
      <c r="O39" s="169">
        <f t="shared" ref="O39:O40" si="43">B39+2</f>
        <v>46176</v>
      </c>
      <c r="P39" s="156"/>
      <c r="Q39" s="157">
        <f t="shared" si="7"/>
        <v>272442.36599999998</v>
      </c>
      <c r="R39" s="158">
        <f t="shared" si="8"/>
        <v>0</v>
      </c>
      <c r="S39" s="158" t="s">
        <v>60</v>
      </c>
      <c r="T39" s="157">
        <f t="shared" si="9"/>
        <v>0</v>
      </c>
      <c r="U39" s="159">
        <f t="shared" si="10"/>
        <v>156.1</v>
      </c>
      <c r="V39" s="157">
        <f t="shared" si="11"/>
        <v>508145.49400000001</v>
      </c>
      <c r="W39" s="160"/>
      <c r="X39" s="161">
        <f t="shared" ref="X39:Y39" si="44">ROUND(Q39/$H39,2)</f>
        <v>348302.69</v>
      </c>
      <c r="Y39" s="156">
        <f t="shared" si="44"/>
        <v>0</v>
      </c>
      <c r="Z39" s="156">
        <f t="shared" si="13"/>
        <v>199.57</v>
      </c>
      <c r="AA39" s="161">
        <f t="shared" si="14"/>
        <v>649636.27</v>
      </c>
      <c r="AB39" s="161">
        <v>1000000</v>
      </c>
      <c r="AC39" s="161">
        <f t="shared" si="15"/>
        <v>997739.40168754791</v>
      </c>
      <c r="AD39" s="161">
        <f t="shared" si="16"/>
        <v>2260.5983124520862</v>
      </c>
      <c r="AE39" s="162">
        <v>8.25</v>
      </c>
      <c r="AF39" s="162" t="s">
        <v>61</v>
      </c>
      <c r="AG39" s="163" t="b">
        <v>1</v>
      </c>
      <c r="AH39" s="164">
        <f t="shared" si="17"/>
        <v>143527485</v>
      </c>
      <c r="AI39" s="165">
        <f t="shared" si="18"/>
        <v>1399002260.5983124</v>
      </c>
      <c r="AJ39" s="166"/>
      <c r="AK39" s="166"/>
      <c r="AL39" s="208"/>
      <c r="AM39" s="208"/>
    </row>
    <row r="40" spans="2:39" ht="14.25" customHeight="1" x14ac:dyDescent="0.35">
      <c r="B40" s="167">
        <v>46176</v>
      </c>
      <c r="C40" s="101">
        <v>8000</v>
      </c>
      <c r="D40" s="102">
        <v>97.523300000000006</v>
      </c>
      <c r="E40" s="103">
        <f t="shared" si="4"/>
        <v>780186.4</v>
      </c>
      <c r="F40" s="104">
        <v>98.5</v>
      </c>
      <c r="G40" s="104">
        <v>95.94</v>
      </c>
      <c r="H40" s="104">
        <v>0.78900000000000003</v>
      </c>
      <c r="I40" s="105">
        <f t="shared" si="5"/>
        <v>988829.40430925216</v>
      </c>
      <c r="J40" s="152" t="str">
        <f t="shared" si="19"/>
        <v>Q1'27</v>
      </c>
      <c r="K40" s="153">
        <f t="shared" ref="K40:L40" si="45">K39</f>
        <v>46174</v>
      </c>
      <c r="L40" s="153">
        <f t="shared" si="45"/>
        <v>46174</v>
      </c>
      <c r="M40" s="168">
        <f t="shared" si="6"/>
        <v>46176</v>
      </c>
      <c r="N40" s="152" t="str">
        <f t="shared" si="21"/>
        <v>Q1'27</v>
      </c>
      <c r="O40" s="169">
        <f t="shared" si="43"/>
        <v>46178</v>
      </c>
      <c r="P40" s="156"/>
      <c r="Q40" s="157">
        <f t="shared" si="7"/>
        <v>272365.24</v>
      </c>
      <c r="R40" s="158">
        <f t="shared" si="8"/>
        <v>0</v>
      </c>
      <c r="S40" s="158" t="s">
        <v>60</v>
      </c>
      <c r="T40" s="157">
        <f t="shared" si="9"/>
        <v>0</v>
      </c>
      <c r="U40" s="159">
        <f t="shared" si="10"/>
        <v>156.05000000000001</v>
      </c>
      <c r="V40" s="157">
        <f t="shared" si="11"/>
        <v>507977.21</v>
      </c>
      <c r="W40" s="160"/>
      <c r="X40" s="161">
        <f t="shared" ref="X40:Y40" si="46">ROUND(Q40/$H40,2)</f>
        <v>345203.09</v>
      </c>
      <c r="Y40" s="156">
        <f t="shared" si="46"/>
        <v>0</v>
      </c>
      <c r="Z40" s="156">
        <f t="shared" si="13"/>
        <v>197.78</v>
      </c>
      <c r="AA40" s="161">
        <f t="shared" si="14"/>
        <v>643824.09</v>
      </c>
      <c r="AB40" s="161">
        <v>1000000</v>
      </c>
      <c r="AC40" s="161">
        <f t="shared" si="15"/>
        <v>988829.40430925216</v>
      </c>
      <c r="AD40" s="161">
        <f t="shared" si="16"/>
        <v>11170.595690747839</v>
      </c>
      <c r="AE40" s="162">
        <v>13.26</v>
      </c>
      <c r="AF40" s="162" t="s">
        <v>61</v>
      </c>
      <c r="AG40" s="163" t="b">
        <v>1</v>
      </c>
      <c r="AH40" s="164">
        <f t="shared" si="17"/>
        <v>143527585</v>
      </c>
      <c r="AI40" s="165">
        <f t="shared" si="18"/>
        <v>1399011170.5956907</v>
      </c>
      <c r="AJ40" s="166"/>
      <c r="AK40" s="166"/>
      <c r="AL40" s="208"/>
      <c r="AM40" s="208"/>
    </row>
    <row r="41" spans="2:39" ht="14.25" customHeight="1" x14ac:dyDescent="0.35">
      <c r="B41" s="167">
        <v>46177</v>
      </c>
      <c r="C41" s="101">
        <v>8400</v>
      </c>
      <c r="D41" s="102">
        <v>93.972099999999998</v>
      </c>
      <c r="E41" s="103">
        <f t="shared" si="4"/>
        <v>789365.64</v>
      </c>
      <c r="F41" s="104">
        <v>94.8</v>
      </c>
      <c r="G41" s="104">
        <v>93.4</v>
      </c>
      <c r="H41" s="104">
        <v>0.7913</v>
      </c>
      <c r="I41" s="105">
        <f t="shared" si="5"/>
        <v>997555.46568937192</v>
      </c>
      <c r="J41" s="122" t="str">
        <f t="shared" si="19"/>
        <v>Q1'27</v>
      </c>
      <c r="K41" s="123">
        <f t="shared" ref="K41:L41" si="47">K40</f>
        <v>46174</v>
      </c>
      <c r="L41" s="123">
        <f t="shared" si="47"/>
        <v>46174</v>
      </c>
      <c r="M41" s="170">
        <f t="shared" si="6"/>
        <v>46177</v>
      </c>
      <c r="N41" s="122" t="str">
        <f t="shared" si="21"/>
        <v>Q1'27</v>
      </c>
      <c r="O41" s="171">
        <f t="shared" ref="O41:O42" si="48">B41+4</f>
        <v>46181</v>
      </c>
      <c r="P41" s="126"/>
      <c r="Q41" s="127">
        <f t="shared" si="7"/>
        <v>275542.97399999999</v>
      </c>
      <c r="R41" s="128">
        <f t="shared" si="8"/>
        <v>0</v>
      </c>
      <c r="S41" s="128" t="s">
        <v>60</v>
      </c>
      <c r="T41" s="127">
        <f t="shared" si="9"/>
        <v>0</v>
      </c>
      <c r="U41" s="129">
        <f t="shared" si="10"/>
        <v>157.85</v>
      </c>
      <c r="V41" s="127">
        <f t="shared" si="11"/>
        <v>513980.516</v>
      </c>
      <c r="W41" s="130"/>
      <c r="X41" s="131">
        <f t="shared" ref="X41:Y41" si="49">ROUND(Q41/$H41,2)</f>
        <v>348215.56</v>
      </c>
      <c r="Y41" s="126">
        <f t="shared" si="49"/>
        <v>0</v>
      </c>
      <c r="Z41" s="126">
        <f t="shared" si="13"/>
        <v>199.48</v>
      </c>
      <c r="AA41" s="131">
        <f t="shared" si="14"/>
        <v>649539.39</v>
      </c>
      <c r="AB41" s="131">
        <v>1000000</v>
      </c>
      <c r="AC41" s="131">
        <f t="shared" si="15"/>
        <v>997555.46568937192</v>
      </c>
      <c r="AD41" s="131">
        <f t="shared" si="16"/>
        <v>2444.5343106280779</v>
      </c>
      <c r="AE41" s="132">
        <v>17.399999999999999</v>
      </c>
      <c r="AF41" s="132" t="s">
        <v>61</v>
      </c>
      <c r="AG41" s="133" t="b">
        <v>1</v>
      </c>
      <c r="AH41" s="134">
        <f t="shared" si="17"/>
        <v>143527185</v>
      </c>
      <c r="AI41" s="135">
        <f t="shared" si="18"/>
        <v>1399002444.5343106</v>
      </c>
      <c r="AJ41" s="136"/>
      <c r="AK41" s="136"/>
      <c r="AL41" s="206"/>
      <c r="AM41" s="206"/>
    </row>
    <row r="42" spans="2:39" ht="14.25" customHeight="1" x14ac:dyDescent="0.35">
      <c r="B42" s="167">
        <v>46178</v>
      </c>
      <c r="C42" s="101">
        <v>8500</v>
      </c>
      <c r="D42" s="102">
        <v>92.269400000000005</v>
      </c>
      <c r="E42" s="103">
        <f t="shared" si="4"/>
        <v>784289.9</v>
      </c>
      <c r="F42" s="104">
        <v>93.66</v>
      </c>
      <c r="G42" s="104">
        <v>91.4</v>
      </c>
      <c r="H42" s="104">
        <v>0.7883</v>
      </c>
      <c r="I42" s="105">
        <f t="shared" si="5"/>
        <v>994912.97729290882</v>
      </c>
      <c r="J42" s="122" t="str">
        <f t="shared" si="19"/>
        <v>Q1'27</v>
      </c>
      <c r="K42" s="123">
        <f t="shared" ref="K42:L42" si="50">K41</f>
        <v>46174</v>
      </c>
      <c r="L42" s="123">
        <f t="shared" si="50"/>
        <v>46174</v>
      </c>
      <c r="M42" s="170">
        <f t="shared" si="6"/>
        <v>46178</v>
      </c>
      <c r="N42" s="122" t="str">
        <f t="shared" si="21"/>
        <v>Q1'27</v>
      </c>
      <c r="O42" s="171">
        <f t="shared" si="48"/>
        <v>46182</v>
      </c>
      <c r="P42" s="126"/>
      <c r="Q42" s="127">
        <f t="shared" si="7"/>
        <v>273757.71499999997</v>
      </c>
      <c r="R42" s="128">
        <f t="shared" si="8"/>
        <v>0</v>
      </c>
      <c r="S42" s="128" t="s">
        <v>60</v>
      </c>
      <c r="T42" s="127">
        <f t="shared" si="9"/>
        <v>0</v>
      </c>
      <c r="U42" s="129">
        <f t="shared" si="10"/>
        <v>156.85</v>
      </c>
      <c r="V42" s="127">
        <f t="shared" si="11"/>
        <v>510689.03500000003</v>
      </c>
      <c r="W42" s="130"/>
      <c r="X42" s="131">
        <f t="shared" ref="X42:Y42" si="51">ROUND(Q42/$H42,2)</f>
        <v>347276.06</v>
      </c>
      <c r="Y42" s="126">
        <f t="shared" si="51"/>
        <v>0</v>
      </c>
      <c r="Z42" s="126">
        <f t="shared" si="13"/>
        <v>198.97</v>
      </c>
      <c r="AA42" s="131">
        <f t="shared" si="14"/>
        <v>647835.89</v>
      </c>
      <c r="AB42" s="131">
        <v>1000000</v>
      </c>
      <c r="AC42" s="131">
        <f t="shared" si="15"/>
        <v>994912.97729290882</v>
      </c>
      <c r="AD42" s="131">
        <f t="shared" si="16"/>
        <v>5087.0227070911787</v>
      </c>
      <c r="AE42" s="132">
        <v>20.59</v>
      </c>
      <c r="AF42" s="132" t="s">
        <v>61</v>
      </c>
      <c r="AG42" s="133" t="b">
        <v>1</v>
      </c>
      <c r="AH42" s="134">
        <f t="shared" si="17"/>
        <v>143527085</v>
      </c>
      <c r="AI42" s="135">
        <f t="shared" si="18"/>
        <v>1399005087.022707</v>
      </c>
      <c r="AJ42" s="136"/>
      <c r="AK42" s="136"/>
      <c r="AL42" s="206"/>
      <c r="AM42" s="206"/>
    </row>
    <row r="43" spans="2:39" ht="14.25" customHeight="1" x14ac:dyDescent="0.35">
      <c r="B43" s="172">
        <v>46181</v>
      </c>
      <c r="C43" s="121">
        <v>65000</v>
      </c>
      <c r="D43" s="53">
        <v>91.194500000000005</v>
      </c>
      <c r="E43" s="103">
        <f t="shared" si="4"/>
        <v>5927642.5</v>
      </c>
      <c r="F43" s="104">
        <v>91.92</v>
      </c>
      <c r="G43" s="104">
        <v>90.28</v>
      </c>
      <c r="H43" s="104">
        <v>0.7974</v>
      </c>
      <c r="I43" s="105">
        <f t="shared" si="5"/>
        <v>7433712.6912465515</v>
      </c>
      <c r="J43" s="122" t="str">
        <f t="shared" si="19"/>
        <v>Q1'27</v>
      </c>
      <c r="K43" s="123">
        <f t="shared" ref="K43:L43" si="52">K42</f>
        <v>46174</v>
      </c>
      <c r="L43" s="123">
        <f t="shared" si="52"/>
        <v>46174</v>
      </c>
      <c r="M43" s="173">
        <f t="shared" si="6"/>
        <v>46181</v>
      </c>
      <c r="N43" s="122" t="str">
        <f t="shared" si="21"/>
        <v>Q1'27</v>
      </c>
      <c r="O43" s="174">
        <f t="shared" ref="O43:O45" si="53">B43+2</f>
        <v>46183</v>
      </c>
      <c r="P43" s="126"/>
      <c r="Q43" s="127">
        <f t="shared" si="7"/>
        <v>2068987.3749999998</v>
      </c>
      <c r="R43" s="128">
        <f t="shared" si="8"/>
        <v>0</v>
      </c>
      <c r="S43" s="128" t="s">
        <v>60</v>
      </c>
      <c r="T43" s="127">
        <f t="shared" si="9"/>
        <v>0</v>
      </c>
      <c r="U43" s="129">
        <f t="shared" si="10"/>
        <v>1185.55</v>
      </c>
      <c r="V43" s="127">
        <f t="shared" si="11"/>
        <v>3859840.6749999998</v>
      </c>
      <c r="W43" s="130"/>
      <c r="X43" s="131">
        <f t="shared" ref="X43:Y43" si="54">ROUND(Q43/$H43,2)</f>
        <v>2594666.89</v>
      </c>
      <c r="Y43" s="126">
        <f t="shared" si="54"/>
        <v>0</v>
      </c>
      <c r="Z43" s="126">
        <f t="shared" si="13"/>
        <v>1486.77</v>
      </c>
      <c r="AA43" s="131">
        <f t="shared" si="14"/>
        <v>4840532.57</v>
      </c>
      <c r="AB43" s="131">
        <v>8000000</v>
      </c>
      <c r="AC43" s="131">
        <f t="shared" si="15"/>
        <v>7433712.6912465515</v>
      </c>
      <c r="AD43" s="131">
        <f t="shared" si="16"/>
        <v>566287.30875344854</v>
      </c>
      <c r="AE43" s="132">
        <v>15.25</v>
      </c>
      <c r="AF43" s="132" t="s">
        <v>61</v>
      </c>
      <c r="AG43" s="133" t="b">
        <v>1</v>
      </c>
      <c r="AH43" s="134">
        <f t="shared" si="17"/>
        <v>143470585</v>
      </c>
      <c r="AI43" s="135">
        <f t="shared" si="18"/>
        <v>1392566287.3087535</v>
      </c>
      <c r="AJ43" s="136"/>
      <c r="AK43" s="136"/>
      <c r="AL43" s="206"/>
      <c r="AM43" s="206"/>
    </row>
    <row r="44" spans="2:39" ht="14.25" customHeight="1" x14ac:dyDescent="0.35">
      <c r="B44" s="172">
        <v>46182</v>
      </c>
      <c r="C44" s="121">
        <v>69000</v>
      </c>
      <c r="D44" s="53">
        <v>91.443899999999999</v>
      </c>
      <c r="E44" s="103">
        <f t="shared" si="4"/>
        <v>6309629.0999999996</v>
      </c>
      <c r="F44" s="104">
        <v>92.3</v>
      </c>
      <c r="G44" s="104">
        <v>90</v>
      </c>
      <c r="H44" s="104">
        <v>0.7964</v>
      </c>
      <c r="I44" s="105">
        <f t="shared" si="5"/>
        <v>7922688.4731290806</v>
      </c>
      <c r="J44" s="122" t="str">
        <f t="shared" si="19"/>
        <v>Q1'27</v>
      </c>
      <c r="K44" s="123">
        <f t="shared" ref="K44:L44" si="55">K43</f>
        <v>46174</v>
      </c>
      <c r="L44" s="123">
        <f t="shared" si="55"/>
        <v>46174</v>
      </c>
      <c r="M44" s="173">
        <f t="shared" si="6"/>
        <v>46182</v>
      </c>
      <c r="N44" s="122" t="str">
        <f t="shared" si="21"/>
        <v>Q1'27</v>
      </c>
      <c r="O44" s="174">
        <f t="shared" si="53"/>
        <v>46184</v>
      </c>
      <c r="P44" s="126"/>
      <c r="Q44" s="127">
        <f t="shared" si="7"/>
        <v>2202332.6849999996</v>
      </c>
      <c r="R44" s="128">
        <f t="shared" si="8"/>
        <v>0</v>
      </c>
      <c r="S44" s="128" t="s">
        <v>60</v>
      </c>
      <c r="T44" s="127">
        <f t="shared" si="9"/>
        <v>0</v>
      </c>
      <c r="U44" s="129">
        <f t="shared" si="10"/>
        <v>1261.95</v>
      </c>
      <c r="V44" s="127">
        <f t="shared" si="11"/>
        <v>4108558.3650000002</v>
      </c>
      <c r="W44" s="130"/>
      <c r="X44" s="131">
        <f t="shared" ref="X44:Y44" si="56">ROUND(Q44/$H44,2)</f>
        <v>2765359.98</v>
      </c>
      <c r="Y44" s="126">
        <f t="shared" si="56"/>
        <v>0</v>
      </c>
      <c r="Z44" s="126">
        <f t="shared" si="13"/>
        <v>1584.57</v>
      </c>
      <c r="AA44" s="131">
        <f t="shared" si="14"/>
        <v>5158913.07</v>
      </c>
      <c r="AB44" s="131">
        <v>8000000</v>
      </c>
      <c r="AC44" s="131">
        <f t="shared" si="15"/>
        <v>7922688.4731290806</v>
      </c>
      <c r="AD44" s="131">
        <f t="shared" si="16"/>
        <v>77311.526870919392</v>
      </c>
      <c r="AE44" s="132">
        <v>15.04</v>
      </c>
      <c r="AF44" s="132" t="s">
        <v>61</v>
      </c>
      <c r="AG44" s="133" t="b">
        <v>1</v>
      </c>
      <c r="AH44" s="134">
        <f t="shared" si="17"/>
        <v>143466585</v>
      </c>
      <c r="AI44" s="135">
        <f t="shared" si="18"/>
        <v>1392077311.526871</v>
      </c>
      <c r="AJ44" s="136"/>
      <c r="AK44" s="136"/>
      <c r="AL44" s="206"/>
      <c r="AM44" s="206"/>
    </row>
    <row r="45" spans="2:39" ht="14.25" customHeight="1" x14ac:dyDescent="0.35">
      <c r="B45" s="172">
        <v>46183</v>
      </c>
      <c r="C45" s="121">
        <v>71500</v>
      </c>
      <c r="D45" s="53">
        <v>88.799300000000002</v>
      </c>
      <c r="E45" s="103">
        <f t="shared" si="4"/>
        <v>6349149.9500000002</v>
      </c>
      <c r="F45" s="104">
        <v>89.56</v>
      </c>
      <c r="G45" s="104">
        <v>87.94</v>
      </c>
      <c r="H45" s="104">
        <v>0.79820000000000002</v>
      </c>
      <c r="I45" s="105">
        <f t="shared" si="5"/>
        <v>7954334.6905537462</v>
      </c>
      <c r="J45" s="122" t="str">
        <f t="shared" si="19"/>
        <v>Q1'27</v>
      </c>
      <c r="K45" s="123">
        <f t="shared" ref="K45:L45" si="57">K44</f>
        <v>46174</v>
      </c>
      <c r="L45" s="123">
        <f t="shared" si="57"/>
        <v>46174</v>
      </c>
      <c r="M45" s="173">
        <f t="shared" si="6"/>
        <v>46183</v>
      </c>
      <c r="N45" s="122" t="str">
        <f t="shared" si="21"/>
        <v>Q1'27</v>
      </c>
      <c r="O45" s="174">
        <f t="shared" si="53"/>
        <v>46185</v>
      </c>
      <c r="P45" s="126"/>
      <c r="Q45" s="127">
        <f t="shared" si="7"/>
        <v>2215946.2324999999</v>
      </c>
      <c r="R45" s="128">
        <f t="shared" si="8"/>
        <v>0</v>
      </c>
      <c r="S45" s="128" t="s">
        <v>60</v>
      </c>
      <c r="T45" s="127">
        <f t="shared" si="9"/>
        <v>0</v>
      </c>
      <c r="U45" s="129">
        <f t="shared" si="10"/>
        <v>1269.8499999999999</v>
      </c>
      <c r="V45" s="127">
        <f t="shared" si="11"/>
        <v>4134473.5675000004</v>
      </c>
      <c r="W45" s="130"/>
      <c r="X45" s="131">
        <f t="shared" ref="X45:Y45" si="58">ROUND(Q45/$H45,2)</f>
        <v>2776179.19</v>
      </c>
      <c r="Y45" s="126">
        <f t="shared" si="58"/>
        <v>0</v>
      </c>
      <c r="Z45" s="126">
        <f t="shared" si="13"/>
        <v>1590.89</v>
      </c>
      <c r="AA45" s="131">
        <f t="shared" si="14"/>
        <v>5179746.3899999997</v>
      </c>
      <c r="AB45" s="131">
        <v>8000000</v>
      </c>
      <c r="AC45" s="131">
        <f t="shared" si="15"/>
        <v>7954334.6905537462</v>
      </c>
      <c r="AD45" s="131">
        <f t="shared" si="16"/>
        <v>45665.309446253814</v>
      </c>
      <c r="AE45" s="132">
        <v>15.21</v>
      </c>
      <c r="AF45" s="132" t="s">
        <v>61</v>
      </c>
      <c r="AG45" s="133" t="b">
        <v>1</v>
      </c>
      <c r="AH45" s="134">
        <f t="shared" si="17"/>
        <v>143464085</v>
      </c>
      <c r="AI45" s="135">
        <f t="shared" si="18"/>
        <v>1392045665.3094463</v>
      </c>
      <c r="AJ45" s="136"/>
      <c r="AK45" s="136"/>
      <c r="AL45" s="206"/>
      <c r="AM45" s="206"/>
    </row>
    <row r="46" spans="2:39" ht="14.25" customHeight="1" x14ac:dyDescent="0.35">
      <c r="B46" s="172">
        <v>46184</v>
      </c>
      <c r="C46" s="121">
        <v>72000</v>
      </c>
      <c r="D46" s="53">
        <v>87.819500000000005</v>
      </c>
      <c r="E46" s="103">
        <f t="shared" si="4"/>
        <v>6323004</v>
      </c>
      <c r="F46" s="104">
        <v>88.92</v>
      </c>
      <c r="G46" s="104">
        <v>86.46</v>
      </c>
      <c r="H46" s="104">
        <v>0.79879999999999995</v>
      </c>
      <c r="I46" s="105">
        <f t="shared" si="5"/>
        <v>7915628.4426639965</v>
      </c>
      <c r="J46" s="175" t="str">
        <f t="shared" si="19"/>
        <v>Q1'27</v>
      </c>
      <c r="K46" s="176">
        <f t="shared" ref="K46:L46" si="59">K45</f>
        <v>46174</v>
      </c>
      <c r="L46" s="176">
        <f t="shared" si="59"/>
        <v>46174</v>
      </c>
      <c r="M46" s="177">
        <f t="shared" si="6"/>
        <v>46184</v>
      </c>
      <c r="N46" s="175" t="str">
        <f t="shared" si="21"/>
        <v>Q1'27</v>
      </c>
      <c r="O46" s="178">
        <f t="shared" ref="O46:O47" si="60">B46+4</f>
        <v>46188</v>
      </c>
      <c r="P46" s="57"/>
      <c r="Q46" s="179">
        <f t="shared" si="7"/>
        <v>2206751.4</v>
      </c>
      <c r="R46" s="180">
        <f t="shared" si="8"/>
        <v>0</v>
      </c>
      <c r="S46" s="180" t="s">
        <v>60</v>
      </c>
      <c r="T46" s="179">
        <f t="shared" si="9"/>
        <v>0</v>
      </c>
      <c r="U46" s="181">
        <f t="shared" si="10"/>
        <v>1264.5999999999999</v>
      </c>
      <c r="V46" s="179">
        <f t="shared" si="11"/>
        <v>4117517.2</v>
      </c>
      <c r="W46" s="61"/>
      <c r="X46" s="62">
        <f t="shared" ref="X46:Y46" si="61">ROUND(Q46/$H46,2)</f>
        <v>2762583.12</v>
      </c>
      <c r="Y46" s="57">
        <f t="shared" si="61"/>
        <v>0</v>
      </c>
      <c r="Z46" s="57">
        <f t="shared" si="13"/>
        <v>1583.12</v>
      </c>
      <c r="AA46" s="62">
        <f t="shared" si="14"/>
        <v>5154628.4400000004</v>
      </c>
      <c r="AB46" s="62">
        <v>8000000</v>
      </c>
      <c r="AC46" s="62">
        <f t="shared" si="15"/>
        <v>7915628.4426639965</v>
      </c>
      <c r="AD46" s="62">
        <f t="shared" si="16"/>
        <v>84371.55733600352</v>
      </c>
      <c r="AE46" s="59">
        <v>12.56</v>
      </c>
      <c r="AF46" s="59" t="s">
        <v>61</v>
      </c>
      <c r="AG46" s="182" t="b">
        <v>1</v>
      </c>
      <c r="AH46" s="183">
        <f t="shared" si="17"/>
        <v>143463585</v>
      </c>
      <c r="AI46" s="184">
        <f t="shared" si="18"/>
        <v>1392084371.5573361</v>
      </c>
    </row>
    <row r="47" spans="2:39" ht="14.25" customHeight="1" x14ac:dyDescent="0.35">
      <c r="B47" s="172">
        <v>46185</v>
      </c>
      <c r="C47" s="121">
        <v>72200</v>
      </c>
      <c r="D47" s="53">
        <v>87.696899999999999</v>
      </c>
      <c r="E47" s="103">
        <f t="shared" si="4"/>
        <v>6331716.1799999997</v>
      </c>
      <c r="F47" s="104">
        <v>88.44</v>
      </c>
      <c r="G47" s="104">
        <v>86.88</v>
      </c>
      <c r="H47" s="104">
        <v>0.79649999999999999</v>
      </c>
      <c r="I47" s="105">
        <f t="shared" si="5"/>
        <v>7949423.9548022598</v>
      </c>
      <c r="J47" s="175" t="str">
        <f t="shared" si="19"/>
        <v>Q1'27</v>
      </c>
      <c r="K47" s="176">
        <f t="shared" ref="K47:L47" si="62">K46</f>
        <v>46174</v>
      </c>
      <c r="L47" s="176">
        <f t="shared" si="62"/>
        <v>46174</v>
      </c>
      <c r="M47" s="177">
        <f t="shared" si="6"/>
        <v>46185</v>
      </c>
      <c r="N47" s="175" t="str">
        <f t="shared" si="21"/>
        <v>Q1'27</v>
      </c>
      <c r="O47" s="178">
        <f t="shared" si="60"/>
        <v>46189</v>
      </c>
      <c r="P47" s="57"/>
      <c r="Q47" s="179">
        <f t="shared" si="7"/>
        <v>2209783.1629999997</v>
      </c>
      <c r="R47" s="180">
        <f t="shared" si="8"/>
        <v>0</v>
      </c>
      <c r="S47" s="180" t="s">
        <v>60</v>
      </c>
      <c r="T47" s="179">
        <f t="shared" si="9"/>
        <v>0</v>
      </c>
      <c r="U47" s="181">
        <f t="shared" si="10"/>
        <v>1266.3499999999999</v>
      </c>
      <c r="V47" s="179">
        <f t="shared" si="11"/>
        <v>4123199.3670000001</v>
      </c>
      <c r="W47" s="61"/>
      <c r="X47" s="62">
        <f t="shared" ref="X47:Y47" si="63">ROUND(Q47/$H47,2)</f>
        <v>2774366.81</v>
      </c>
      <c r="Y47" s="57">
        <f t="shared" si="63"/>
        <v>0</v>
      </c>
      <c r="Z47" s="57">
        <f t="shared" si="13"/>
        <v>1589.89</v>
      </c>
      <c r="AA47" s="62">
        <f t="shared" si="14"/>
        <v>5176647.04</v>
      </c>
      <c r="AB47" s="62">
        <v>8000000</v>
      </c>
      <c r="AC47" s="62">
        <f t="shared" si="15"/>
        <v>7949423.9548022598</v>
      </c>
      <c r="AD47" s="62">
        <f t="shared" si="16"/>
        <v>50576.045197740197</v>
      </c>
      <c r="AE47" s="59">
        <v>12.43</v>
      </c>
      <c r="AF47" s="59" t="s">
        <v>61</v>
      </c>
      <c r="AG47" s="182" t="b">
        <v>1</v>
      </c>
      <c r="AH47" s="183">
        <f t="shared" si="17"/>
        <v>143463385</v>
      </c>
      <c r="AI47" s="184">
        <f t="shared" si="18"/>
        <v>1392050576.0451977</v>
      </c>
    </row>
    <row r="48" spans="2:39" ht="14.25" customHeight="1" x14ac:dyDescent="0.35">
      <c r="B48" s="172">
        <v>46188</v>
      </c>
      <c r="C48" s="121">
        <v>17800</v>
      </c>
      <c r="D48" s="53">
        <v>89.104600000000005</v>
      </c>
      <c r="E48" s="103">
        <f t="shared" si="4"/>
        <v>1586061.8800000001</v>
      </c>
      <c r="F48" s="104">
        <v>90.5</v>
      </c>
      <c r="G48" s="104">
        <v>88.32</v>
      </c>
      <c r="H48" s="104">
        <v>0.79390000000000005</v>
      </c>
      <c r="I48" s="105">
        <f t="shared" si="5"/>
        <v>1997810.6562539362</v>
      </c>
      <c r="J48" s="175" t="str">
        <f t="shared" si="19"/>
        <v>Q1'27</v>
      </c>
      <c r="K48" s="176">
        <f t="shared" ref="K48:L48" si="64">K47</f>
        <v>46174</v>
      </c>
      <c r="L48" s="176">
        <f t="shared" si="64"/>
        <v>46174</v>
      </c>
      <c r="M48" s="177">
        <f t="shared" si="6"/>
        <v>46188</v>
      </c>
      <c r="N48" s="175" t="str">
        <f t="shared" si="21"/>
        <v>Q1'27</v>
      </c>
      <c r="O48" s="178">
        <f t="shared" ref="O48:O50" si="65">B48+2</f>
        <v>46190</v>
      </c>
      <c r="P48" s="57"/>
      <c r="Q48" s="179">
        <f t="shared" si="7"/>
        <v>553564.15800000005</v>
      </c>
      <c r="R48" s="180">
        <f t="shared" si="8"/>
        <v>0</v>
      </c>
      <c r="S48" s="180" t="s">
        <v>60</v>
      </c>
      <c r="T48" s="179">
        <f t="shared" si="9"/>
        <v>0</v>
      </c>
      <c r="U48" s="181">
        <f t="shared" si="10"/>
        <v>317.2</v>
      </c>
      <c r="V48" s="179">
        <f t="shared" si="11"/>
        <v>1032814.922</v>
      </c>
      <c r="W48" s="61"/>
      <c r="X48" s="62">
        <f t="shared" ref="X48:Y48" si="66">ROUND(Q48/$H48,2)</f>
        <v>697271.9</v>
      </c>
      <c r="Y48" s="57">
        <f t="shared" si="66"/>
        <v>0</v>
      </c>
      <c r="Z48" s="57">
        <f t="shared" si="13"/>
        <v>399.55</v>
      </c>
      <c r="AA48" s="62">
        <f t="shared" si="14"/>
        <v>1300938.31</v>
      </c>
      <c r="AB48" s="62">
        <v>2000000</v>
      </c>
      <c r="AC48" s="62">
        <f t="shared" si="15"/>
        <v>1997810.6562539362</v>
      </c>
      <c r="AD48" s="62">
        <f t="shared" si="16"/>
        <v>2189.3437460637651</v>
      </c>
      <c r="AE48" s="59">
        <v>14.4</v>
      </c>
      <c r="AF48" s="59" t="s">
        <v>61</v>
      </c>
      <c r="AG48" s="182" t="b">
        <v>1</v>
      </c>
      <c r="AH48" s="183">
        <f t="shared" si="17"/>
        <v>143517785</v>
      </c>
      <c r="AI48" s="184">
        <f t="shared" si="18"/>
        <v>1398002189.3437459</v>
      </c>
    </row>
    <row r="49" spans="2:35" ht="14.25" customHeight="1" x14ac:dyDescent="0.35">
      <c r="B49" s="172">
        <v>46189</v>
      </c>
      <c r="C49" s="121">
        <v>17900</v>
      </c>
      <c r="D49" s="53">
        <v>88.645300000000006</v>
      </c>
      <c r="E49" s="103">
        <f t="shared" si="4"/>
        <v>1586750.87</v>
      </c>
      <c r="F49" s="104">
        <v>89.36</v>
      </c>
      <c r="G49" s="104">
        <v>87.46</v>
      </c>
      <c r="H49" s="104">
        <v>0.79500000000000004</v>
      </c>
      <c r="I49" s="105">
        <f t="shared" si="5"/>
        <v>1995913.0440251573</v>
      </c>
      <c r="J49" s="175"/>
      <c r="K49" s="175"/>
      <c r="L49" s="56"/>
      <c r="M49" s="56"/>
      <c r="N49" s="56"/>
      <c r="O49" s="178">
        <f t="shared" si="65"/>
        <v>46191</v>
      </c>
      <c r="P49" s="57"/>
      <c r="Q49" s="179">
        <f t="shared" si="7"/>
        <v>553796.55449999997</v>
      </c>
      <c r="R49" s="180">
        <f t="shared" si="8"/>
        <v>0</v>
      </c>
      <c r="S49" s="180" t="s">
        <v>60</v>
      </c>
      <c r="T49" s="179">
        <f t="shared" si="9"/>
        <v>0</v>
      </c>
      <c r="U49" s="181">
        <f t="shared" si="10"/>
        <v>317.35000000000002</v>
      </c>
      <c r="V49" s="179">
        <f t="shared" si="11"/>
        <v>1033271.6655000001</v>
      </c>
      <c r="W49" s="61"/>
      <c r="X49" s="62">
        <f t="shared" ref="X49:Y49" si="67">ROUND(Q49/$H49,2)</f>
        <v>696599.44</v>
      </c>
      <c r="Y49" s="57">
        <f t="shared" si="67"/>
        <v>0</v>
      </c>
      <c r="Z49" s="57">
        <f t="shared" si="13"/>
        <v>399.18</v>
      </c>
      <c r="AA49" s="62">
        <f t="shared" si="14"/>
        <v>1299712.79</v>
      </c>
      <c r="AB49" s="62">
        <v>2000000</v>
      </c>
      <c r="AC49" s="62">
        <f t="shared" si="15"/>
        <v>1995913.0440251573</v>
      </c>
      <c r="AD49" s="62">
        <f t="shared" si="16"/>
        <v>4086.9559748426545</v>
      </c>
      <c r="AE49" s="59">
        <v>16.32</v>
      </c>
      <c r="AF49" s="59" t="s">
        <v>61</v>
      </c>
      <c r="AG49" s="182" t="b">
        <v>1</v>
      </c>
      <c r="AH49" s="183">
        <f t="shared" si="17"/>
        <v>143517685</v>
      </c>
      <c r="AI49" s="184">
        <f t="shared" si="18"/>
        <v>1398004086.9559748</v>
      </c>
    </row>
    <row r="50" spans="2:35" ht="14.25" customHeight="1" x14ac:dyDescent="0.35">
      <c r="B50" s="172">
        <v>46190</v>
      </c>
      <c r="C50" s="121">
        <v>18300</v>
      </c>
      <c r="D50" s="53">
        <v>86.499300000000005</v>
      </c>
      <c r="E50" s="103">
        <f t="shared" si="4"/>
        <v>1582937.1900000002</v>
      </c>
      <c r="F50" s="104">
        <v>87.26</v>
      </c>
      <c r="G50" s="104">
        <v>85.84</v>
      </c>
      <c r="H50" s="104">
        <v>0.79185000000000005</v>
      </c>
      <c r="I50" s="105">
        <f t="shared" si="5"/>
        <v>1999036.6736124267</v>
      </c>
      <c r="J50" s="175"/>
      <c r="K50" s="175"/>
      <c r="L50" s="56"/>
      <c r="M50" s="56"/>
      <c r="N50" s="56"/>
      <c r="O50" s="178">
        <f t="shared" si="65"/>
        <v>46192</v>
      </c>
      <c r="P50" s="57"/>
      <c r="Q50" s="179">
        <f t="shared" si="7"/>
        <v>552426.76650000003</v>
      </c>
      <c r="R50" s="180">
        <f t="shared" si="8"/>
        <v>0</v>
      </c>
      <c r="S50" s="180" t="s">
        <v>60</v>
      </c>
      <c r="T50" s="179">
        <f t="shared" si="9"/>
        <v>0</v>
      </c>
      <c r="U50" s="181">
        <f t="shared" si="10"/>
        <v>316.60000000000002</v>
      </c>
      <c r="V50" s="179">
        <f t="shared" si="11"/>
        <v>1030827.0235000001</v>
      </c>
      <c r="W50" s="61"/>
      <c r="X50" s="62">
        <f t="shared" ref="X50:Y50" si="68">ROUND(Q50/$H50,2)</f>
        <v>697640.67</v>
      </c>
      <c r="Y50" s="57">
        <f t="shared" si="68"/>
        <v>0</v>
      </c>
      <c r="Z50" s="57">
        <f t="shared" si="13"/>
        <v>399.82</v>
      </c>
      <c r="AA50" s="62">
        <f t="shared" si="14"/>
        <v>1301795.82</v>
      </c>
      <c r="AB50" s="62">
        <v>2000000</v>
      </c>
      <c r="AC50" s="62">
        <f t="shared" si="15"/>
        <v>1999036.6736124267</v>
      </c>
      <c r="AD50" s="62">
        <f t="shared" si="16"/>
        <v>963.3263875732664</v>
      </c>
      <c r="AE50" s="59">
        <v>17.8</v>
      </c>
      <c r="AF50" s="59" t="s">
        <v>61</v>
      </c>
      <c r="AG50" s="182" t="b">
        <v>1</v>
      </c>
      <c r="AH50" s="183">
        <f t="shared" si="17"/>
        <v>143517285</v>
      </c>
      <c r="AI50" s="184">
        <f t="shared" si="18"/>
        <v>1398000963.3263876</v>
      </c>
    </row>
    <row r="51" spans="2:35" ht="14.25" customHeight="1" x14ac:dyDescent="0.35">
      <c r="B51" s="53"/>
      <c r="C51" s="53"/>
      <c r="D51" s="53"/>
      <c r="E51" s="53"/>
      <c r="I51" s="105"/>
      <c r="J51" s="175"/>
      <c r="K51" s="175"/>
      <c r="L51" s="56"/>
      <c r="M51" s="56"/>
      <c r="N51" s="56"/>
      <c r="O51" s="56"/>
      <c r="P51" s="57"/>
      <c r="Q51" s="57"/>
      <c r="R51" s="57"/>
      <c r="S51" s="57"/>
      <c r="T51" s="57"/>
      <c r="U51" s="185"/>
      <c r="V51" s="57"/>
      <c r="W51" s="57"/>
      <c r="X51" s="57"/>
      <c r="Y51" s="57"/>
      <c r="Z51" s="57"/>
      <c r="AA51" s="186"/>
      <c r="AB51" s="57"/>
      <c r="AC51" s="57"/>
      <c r="AD51" s="59"/>
      <c r="AE51" s="59"/>
      <c r="AF51" s="59"/>
      <c r="AG51" s="182"/>
      <c r="AH51" s="59"/>
      <c r="AI51" s="59"/>
    </row>
    <row r="52" spans="2:35" ht="14.25" customHeight="1" x14ac:dyDescent="0.35">
      <c r="B52" s="53"/>
      <c r="C52" s="53"/>
      <c r="D52" s="53"/>
      <c r="E52" s="53"/>
      <c r="I52" s="105"/>
      <c r="J52" s="175"/>
      <c r="K52" s="175"/>
      <c r="L52" s="56"/>
      <c r="M52" s="56"/>
      <c r="N52" s="56"/>
      <c r="O52" s="56"/>
      <c r="P52" s="57"/>
      <c r="Q52" s="57"/>
      <c r="R52" s="57"/>
      <c r="S52" s="57"/>
      <c r="T52" s="57"/>
      <c r="U52" s="185"/>
      <c r="V52" s="57"/>
      <c r="W52" s="57"/>
      <c r="X52" s="57"/>
      <c r="Y52" s="57"/>
      <c r="Z52" s="57"/>
      <c r="AA52" s="57"/>
      <c r="AB52" s="57"/>
      <c r="AC52" s="57"/>
      <c r="AD52" s="59"/>
      <c r="AE52" s="59"/>
      <c r="AF52" s="59"/>
      <c r="AG52" s="182"/>
      <c r="AH52" s="59"/>
      <c r="AI52" s="59"/>
    </row>
    <row r="53" spans="2:35" ht="14.25" customHeight="1" x14ac:dyDescent="0.35">
      <c r="B53" s="53"/>
      <c r="C53" s="53"/>
      <c r="D53" s="53"/>
      <c r="E53" s="53"/>
      <c r="I53" s="105"/>
      <c r="J53" s="175"/>
      <c r="K53" s="175"/>
      <c r="L53" s="56"/>
      <c r="M53" s="56"/>
      <c r="N53" s="56"/>
      <c r="O53" s="56"/>
      <c r="P53" s="57"/>
      <c r="Q53" s="57"/>
      <c r="R53" s="57"/>
      <c r="S53" s="57"/>
      <c r="T53" s="57"/>
      <c r="U53" s="185"/>
      <c r="V53" s="57"/>
      <c r="W53" s="57"/>
      <c r="X53" s="57"/>
      <c r="Y53" s="57"/>
      <c r="Z53" s="57"/>
      <c r="AA53" s="57"/>
      <c r="AB53" s="57"/>
      <c r="AC53" s="57"/>
      <c r="AD53" s="59"/>
      <c r="AE53" s="59"/>
      <c r="AF53" s="59"/>
      <c r="AG53" s="182"/>
      <c r="AH53" s="59"/>
      <c r="AI53" s="59"/>
    </row>
    <row r="54" spans="2:35" ht="14.25" customHeight="1" x14ac:dyDescent="0.35">
      <c r="B54" s="53"/>
      <c r="C54" s="53"/>
      <c r="D54" s="53"/>
      <c r="E54" s="53"/>
      <c r="I54" s="105"/>
      <c r="J54" s="175"/>
      <c r="K54" s="175"/>
      <c r="L54" s="56"/>
      <c r="M54" s="56"/>
      <c r="N54" s="56"/>
      <c r="O54" s="56"/>
      <c r="P54" s="57"/>
      <c r="Q54" s="57"/>
      <c r="R54" s="57"/>
      <c r="S54" s="57"/>
      <c r="T54" s="57"/>
      <c r="U54" s="185"/>
      <c r="V54" s="57"/>
      <c r="W54" s="57"/>
      <c r="X54" s="57"/>
      <c r="Y54" s="57"/>
      <c r="Z54" s="57"/>
      <c r="AA54" s="57"/>
      <c r="AB54" s="57"/>
      <c r="AC54" s="57"/>
      <c r="AD54" s="59"/>
      <c r="AE54" s="59"/>
      <c r="AF54" s="59"/>
      <c r="AG54" s="182"/>
      <c r="AH54" s="59"/>
      <c r="AI54" s="59"/>
    </row>
    <row r="55" spans="2:35" ht="14.25" customHeight="1" x14ac:dyDescent="0.35">
      <c r="B55" s="53"/>
      <c r="C55" s="53"/>
      <c r="D55" s="53"/>
      <c r="E55" s="53"/>
      <c r="I55" s="105"/>
      <c r="J55" s="175"/>
      <c r="K55" s="175"/>
      <c r="L55" s="56"/>
      <c r="M55" s="56"/>
      <c r="N55" s="56"/>
      <c r="O55" s="56"/>
      <c r="P55" s="57"/>
      <c r="Q55" s="57"/>
      <c r="R55" s="57"/>
      <c r="S55" s="57"/>
      <c r="T55" s="57"/>
      <c r="U55" s="185"/>
      <c r="V55" s="57"/>
      <c r="W55" s="57"/>
      <c r="X55" s="57"/>
      <c r="Y55" s="57"/>
      <c r="Z55" s="57"/>
      <c r="AA55" s="57"/>
      <c r="AB55" s="57"/>
      <c r="AC55" s="57"/>
      <c r="AD55" s="59"/>
      <c r="AE55" s="59"/>
      <c r="AF55" s="59"/>
      <c r="AG55" s="182" t="b">
        <v>0</v>
      </c>
      <c r="AH55" s="59"/>
      <c r="AI55" s="59"/>
    </row>
    <row r="56" spans="2:35" ht="14.25" customHeight="1" x14ac:dyDescent="0.35">
      <c r="B56" s="53"/>
      <c r="C56" s="53"/>
      <c r="D56" s="53"/>
      <c r="E56" s="53"/>
      <c r="J56" s="175"/>
      <c r="K56" s="175"/>
      <c r="L56" s="56"/>
      <c r="M56" s="56"/>
      <c r="N56" s="56"/>
      <c r="O56" s="56"/>
      <c r="P56" s="57"/>
      <c r="Q56" s="57"/>
      <c r="R56" s="57"/>
      <c r="S56" s="57"/>
      <c r="T56" s="57"/>
      <c r="U56" s="185"/>
      <c r="V56" s="57"/>
      <c r="W56" s="57"/>
      <c r="X56" s="57"/>
      <c r="Y56" s="57"/>
      <c r="Z56" s="57"/>
      <c r="AA56" s="57"/>
      <c r="AB56" s="57"/>
      <c r="AC56" s="57"/>
      <c r="AD56" s="59"/>
      <c r="AE56" s="59"/>
      <c r="AF56" s="59"/>
      <c r="AG56" s="59"/>
      <c r="AH56" s="59"/>
      <c r="AI56" s="59"/>
    </row>
    <row r="57" spans="2:35" ht="14.25" customHeight="1" x14ac:dyDescent="0.35">
      <c r="B57" s="53"/>
      <c r="C57" s="53"/>
      <c r="D57" s="53"/>
      <c r="E57" s="53"/>
      <c r="J57" s="175"/>
      <c r="K57" s="175"/>
      <c r="L57" s="56"/>
      <c r="M57" s="56"/>
      <c r="N57" s="56"/>
      <c r="O57" s="56"/>
      <c r="P57" s="57"/>
      <c r="Q57" s="57"/>
      <c r="R57" s="57"/>
      <c r="S57" s="57"/>
      <c r="T57" s="57"/>
      <c r="U57" s="185"/>
      <c r="V57" s="57"/>
      <c r="W57" s="57"/>
      <c r="X57" s="57"/>
      <c r="Y57" s="57"/>
      <c r="Z57" s="57"/>
      <c r="AA57" s="57"/>
      <c r="AB57" s="57"/>
      <c r="AC57" s="57"/>
      <c r="AD57" s="59"/>
      <c r="AE57" s="59"/>
      <c r="AF57" s="59"/>
      <c r="AG57" s="59"/>
      <c r="AH57" s="59"/>
      <c r="AI57" s="59"/>
    </row>
    <row r="58" spans="2:35" ht="14.25" customHeight="1" x14ac:dyDescent="0.35">
      <c r="B58" s="53"/>
      <c r="C58" s="53"/>
      <c r="D58" s="53"/>
      <c r="E58" s="53"/>
      <c r="J58" s="175"/>
      <c r="K58" s="175"/>
      <c r="L58" s="56"/>
      <c r="M58" s="56"/>
      <c r="N58" s="56"/>
      <c r="O58" s="56"/>
      <c r="P58" s="57"/>
      <c r="Q58" s="57"/>
      <c r="R58" s="57"/>
      <c r="S58" s="57"/>
      <c r="T58" s="57"/>
      <c r="U58" s="185"/>
      <c r="V58" s="57"/>
      <c r="W58" s="57"/>
      <c r="X58" s="57"/>
      <c r="Y58" s="57"/>
      <c r="Z58" s="57"/>
      <c r="AA58" s="57"/>
      <c r="AB58" s="57"/>
      <c r="AC58" s="57"/>
      <c r="AD58" s="59"/>
      <c r="AE58" s="59"/>
      <c r="AF58" s="59"/>
      <c r="AG58" s="59"/>
      <c r="AH58" s="59"/>
      <c r="AI58" s="59"/>
    </row>
    <row r="59" spans="2:35" ht="14.25" customHeight="1" x14ac:dyDescent="0.35">
      <c r="B59" s="53"/>
      <c r="C59" s="53"/>
      <c r="D59" s="53"/>
      <c r="E59" s="53"/>
      <c r="J59" s="175"/>
      <c r="K59" s="175"/>
      <c r="L59" s="56"/>
      <c r="M59" s="56"/>
      <c r="N59" s="56"/>
      <c r="O59" s="56"/>
      <c r="P59" s="57"/>
      <c r="Q59" s="57"/>
      <c r="R59" s="57"/>
      <c r="S59" s="57"/>
      <c r="T59" s="57"/>
      <c r="U59" s="185"/>
      <c r="V59" s="57"/>
      <c r="W59" s="57"/>
      <c r="X59" s="57"/>
      <c r="Y59" s="57"/>
      <c r="Z59" s="57"/>
      <c r="AA59" s="57"/>
      <c r="AB59" s="57"/>
      <c r="AC59" s="57"/>
      <c r="AD59" s="59"/>
      <c r="AE59" s="59"/>
      <c r="AF59" s="59"/>
      <c r="AG59" s="59"/>
      <c r="AH59" s="59"/>
      <c r="AI59" s="59"/>
    </row>
    <row r="60" spans="2:35" ht="14.25" customHeight="1" x14ac:dyDescent="0.35">
      <c r="B60" s="53"/>
      <c r="C60" s="53"/>
      <c r="D60" s="53"/>
      <c r="E60" s="53"/>
      <c r="J60" s="175"/>
      <c r="K60" s="175"/>
      <c r="L60" s="56"/>
      <c r="M60" s="56"/>
      <c r="N60" s="56"/>
      <c r="O60" s="56"/>
      <c r="P60" s="57"/>
      <c r="Q60" s="57"/>
      <c r="R60" s="57"/>
      <c r="S60" s="57"/>
      <c r="T60" s="57"/>
      <c r="U60" s="185"/>
      <c r="V60" s="57"/>
      <c r="W60" s="57"/>
      <c r="X60" s="57"/>
      <c r="Y60" s="57"/>
      <c r="Z60" s="57"/>
      <c r="AA60" s="57"/>
      <c r="AB60" s="57"/>
      <c r="AC60" s="57"/>
      <c r="AD60" s="59"/>
      <c r="AE60" s="59"/>
      <c r="AF60" s="59"/>
      <c r="AG60" s="59"/>
      <c r="AH60" s="59"/>
      <c r="AI60" s="59"/>
    </row>
    <row r="61" spans="2:35" ht="14.25" customHeight="1" x14ac:dyDescent="0.35">
      <c r="B61" s="53"/>
      <c r="C61" s="53"/>
      <c r="D61" s="53"/>
      <c r="E61" s="53"/>
      <c r="J61" s="175"/>
      <c r="K61" s="175"/>
      <c r="L61" s="56"/>
      <c r="M61" s="56"/>
      <c r="N61" s="56"/>
      <c r="O61" s="56"/>
      <c r="P61" s="57"/>
      <c r="Q61" s="57"/>
      <c r="R61" s="57"/>
      <c r="S61" s="57"/>
      <c r="T61" s="57"/>
      <c r="U61" s="185"/>
      <c r="V61" s="57"/>
      <c r="W61" s="57"/>
      <c r="X61" s="57"/>
      <c r="Y61" s="57"/>
      <c r="Z61" s="57"/>
      <c r="AA61" s="57"/>
      <c r="AB61" s="57"/>
      <c r="AC61" s="57"/>
      <c r="AD61" s="59"/>
      <c r="AE61" s="59"/>
      <c r="AF61" s="59"/>
      <c r="AG61" s="59"/>
      <c r="AH61" s="59"/>
      <c r="AI61" s="59"/>
    </row>
    <row r="62" spans="2:35" ht="14.25" customHeight="1" x14ac:dyDescent="0.35">
      <c r="B62" s="53"/>
      <c r="C62" s="53"/>
      <c r="D62" s="53"/>
      <c r="E62" s="53"/>
      <c r="J62" s="175"/>
      <c r="K62" s="175"/>
      <c r="L62" s="56"/>
      <c r="M62" s="56"/>
      <c r="N62" s="56"/>
      <c r="O62" s="56"/>
      <c r="P62" s="57"/>
      <c r="Q62" s="57"/>
      <c r="R62" s="57"/>
      <c r="S62" s="57"/>
      <c r="T62" s="57"/>
      <c r="U62" s="185"/>
      <c r="V62" s="57"/>
      <c r="W62" s="57"/>
      <c r="X62" s="57"/>
      <c r="Y62" s="57"/>
      <c r="Z62" s="57"/>
      <c r="AA62" s="57"/>
      <c r="AB62" s="57"/>
      <c r="AC62" s="57"/>
      <c r="AD62" s="59"/>
      <c r="AE62" s="59"/>
      <c r="AF62" s="59"/>
      <c r="AG62" s="59"/>
      <c r="AH62" s="59"/>
      <c r="AI62" s="59"/>
    </row>
    <row r="63" spans="2:35" ht="14.25" customHeight="1" x14ac:dyDescent="0.35">
      <c r="B63" s="53"/>
      <c r="C63" s="53"/>
      <c r="D63" s="53"/>
      <c r="E63" s="53"/>
      <c r="J63" s="175"/>
      <c r="K63" s="175"/>
      <c r="L63" s="56"/>
      <c r="M63" s="56"/>
      <c r="N63" s="56"/>
      <c r="O63" s="56"/>
      <c r="P63" s="57"/>
      <c r="Q63" s="57"/>
      <c r="R63" s="57"/>
      <c r="S63" s="57"/>
      <c r="T63" s="57"/>
      <c r="U63" s="185"/>
      <c r="V63" s="57"/>
      <c r="W63" s="57"/>
      <c r="X63" s="57"/>
      <c r="Y63" s="57"/>
      <c r="Z63" s="57"/>
      <c r="AA63" s="57"/>
      <c r="AB63" s="57"/>
      <c r="AC63" s="57"/>
      <c r="AD63" s="59"/>
      <c r="AE63" s="59"/>
      <c r="AF63" s="59"/>
      <c r="AG63" s="59"/>
      <c r="AH63" s="59"/>
      <c r="AI63" s="59"/>
    </row>
    <row r="64" spans="2:35" ht="14.25" customHeight="1" x14ac:dyDescent="0.35">
      <c r="B64" s="53"/>
      <c r="C64" s="53"/>
      <c r="D64" s="53"/>
      <c r="E64" s="53"/>
      <c r="J64" s="175"/>
      <c r="K64" s="175"/>
      <c r="L64" s="56"/>
      <c r="M64" s="56"/>
      <c r="N64" s="56"/>
      <c r="O64" s="56"/>
      <c r="P64" s="57"/>
      <c r="Q64" s="57"/>
      <c r="R64" s="57"/>
      <c r="S64" s="57"/>
      <c r="T64" s="57"/>
      <c r="U64" s="185"/>
      <c r="V64" s="57"/>
      <c r="W64" s="57"/>
      <c r="X64" s="57"/>
      <c r="Y64" s="57"/>
      <c r="Z64" s="57"/>
      <c r="AA64" s="57"/>
      <c r="AB64" s="57"/>
      <c r="AC64" s="57"/>
      <c r="AD64" s="59"/>
      <c r="AE64" s="59"/>
      <c r="AF64" s="59"/>
      <c r="AG64" s="59"/>
      <c r="AH64" s="59"/>
      <c r="AI64" s="59"/>
    </row>
    <row r="65" spans="2:35" ht="14.25" customHeight="1" x14ac:dyDescent="0.35">
      <c r="B65" s="53"/>
      <c r="C65" s="53"/>
      <c r="D65" s="53"/>
      <c r="E65" s="53"/>
      <c r="J65" s="175"/>
      <c r="K65" s="175"/>
      <c r="L65" s="56"/>
      <c r="M65" s="56"/>
      <c r="N65" s="56"/>
      <c r="O65" s="56"/>
      <c r="P65" s="57"/>
      <c r="Q65" s="57"/>
      <c r="R65" s="57"/>
      <c r="S65" s="57"/>
      <c r="T65" s="57"/>
      <c r="U65" s="185"/>
      <c r="V65" s="57"/>
      <c r="W65" s="57"/>
      <c r="X65" s="57"/>
      <c r="Y65" s="57"/>
      <c r="Z65" s="57"/>
      <c r="AA65" s="57"/>
      <c r="AB65" s="57"/>
      <c r="AC65" s="57"/>
      <c r="AD65" s="59"/>
      <c r="AE65" s="59"/>
      <c r="AF65" s="59"/>
      <c r="AG65" s="59"/>
      <c r="AH65" s="59"/>
      <c r="AI65" s="59"/>
    </row>
    <row r="66" spans="2:35" ht="14.25" customHeight="1" x14ac:dyDescent="0.35">
      <c r="B66" s="53"/>
      <c r="C66" s="53"/>
      <c r="D66" s="53"/>
      <c r="E66" s="53"/>
      <c r="J66" s="175"/>
      <c r="K66" s="175"/>
      <c r="L66" s="56"/>
      <c r="M66" s="56"/>
      <c r="N66" s="56"/>
      <c r="O66" s="56"/>
      <c r="P66" s="57"/>
      <c r="Q66" s="57"/>
      <c r="R66" s="57"/>
      <c r="S66" s="57"/>
      <c r="T66" s="57"/>
      <c r="U66" s="185"/>
      <c r="V66" s="57"/>
      <c r="W66" s="57"/>
      <c r="X66" s="57"/>
      <c r="Y66" s="57"/>
      <c r="Z66" s="57"/>
      <c r="AA66" s="57"/>
      <c r="AB66" s="57"/>
      <c r="AC66" s="57"/>
      <c r="AD66" s="59"/>
      <c r="AE66" s="59"/>
      <c r="AF66" s="59"/>
      <c r="AG66" s="59"/>
      <c r="AH66" s="59"/>
      <c r="AI66" s="59"/>
    </row>
    <row r="67" spans="2:35" ht="14.25" customHeight="1" x14ac:dyDescent="0.35">
      <c r="B67" s="53"/>
      <c r="C67" s="53"/>
      <c r="D67" s="53"/>
      <c r="E67" s="53"/>
      <c r="J67" s="175"/>
      <c r="K67" s="175"/>
      <c r="L67" s="56"/>
      <c r="M67" s="56"/>
      <c r="N67" s="56"/>
      <c r="O67" s="56"/>
      <c r="P67" s="57"/>
      <c r="Q67" s="57"/>
      <c r="R67" s="57"/>
      <c r="S67" s="57"/>
      <c r="T67" s="57"/>
      <c r="U67" s="185"/>
      <c r="V67" s="57"/>
      <c r="W67" s="57"/>
      <c r="X67" s="57"/>
      <c r="Y67" s="57"/>
      <c r="Z67" s="57"/>
      <c r="AA67" s="57"/>
      <c r="AB67" s="57"/>
      <c r="AC67" s="57"/>
      <c r="AD67" s="59"/>
      <c r="AE67" s="59"/>
      <c r="AF67" s="59"/>
      <c r="AG67" s="59"/>
      <c r="AH67" s="59"/>
      <c r="AI67" s="59"/>
    </row>
    <row r="68" spans="2:35" ht="14.25" customHeight="1" x14ac:dyDescent="0.35">
      <c r="B68" s="53"/>
      <c r="C68" s="53"/>
      <c r="D68" s="53"/>
      <c r="E68" s="53"/>
      <c r="J68" s="175"/>
      <c r="K68" s="175"/>
      <c r="L68" s="56"/>
      <c r="M68" s="56"/>
      <c r="N68" s="56"/>
      <c r="O68" s="56"/>
      <c r="P68" s="57"/>
      <c r="Q68" s="57"/>
      <c r="R68" s="57"/>
      <c r="S68" s="57"/>
      <c r="T68" s="57"/>
      <c r="U68" s="185"/>
      <c r="V68" s="57"/>
      <c r="W68" s="57"/>
      <c r="X68" s="57"/>
      <c r="Y68" s="57"/>
      <c r="Z68" s="57"/>
      <c r="AA68" s="57"/>
      <c r="AB68" s="57"/>
      <c r="AC68" s="57"/>
      <c r="AD68" s="59"/>
      <c r="AE68" s="59"/>
      <c r="AF68" s="59"/>
      <c r="AG68" s="59"/>
      <c r="AH68" s="59"/>
      <c r="AI68" s="59"/>
    </row>
    <row r="69" spans="2:35" ht="14.25" customHeight="1" x14ac:dyDescent="0.35">
      <c r="B69" s="53"/>
      <c r="C69" s="53"/>
      <c r="D69" s="53"/>
      <c r="E69" s="53"/>
      <c r="J69" s="175"/>
      <c r="K69" s="175"/>
      <c r="L69" s="56"/>
      <c r="M69" s="56"/>
      <c r="N69" s="56"/>
      <c r="O69" s="56"/>
      <c r="P69" s="57"/>
      <c r="Q69" s="57"/>
      <c r="R69" s="57"/>
      <c r="S69" s="57"/>
      <c r="T69" s="57"/>
      <c r="U69" s="185"/>
      <c r="V69" s="57"/>
      <c r="W69" s="57"/>
      <c r="X69" s="57"/>
      <c r="Y69" s="57"/>
      <c r="Z69" s="57"/>
      <c r="AA69" s="57"/>
      <c r="AB69" s="57"/>
      <c r="AC69" s="57"/>
      <c r="AD69" s="59"/>
      <c r="AE69" s="59"/>
      <c r="AF69" s="59"/>
      <c r="AG69" s="59"/>
      <c r="AH69" s="59"/>
      <c r="AI69" s="59"/>
    </row>
    <row r="70" spans="2:35" ht="14.25" customHeight="1" x14ac:dyDescent="0.35">
      <c r="B70" s="53"/>
      <c r="C70" s="53"/>
      <c r="D70" s="53"/>
      <c r="E70" s="53"/>
      <c r="J70" s="175"/>
      <c r="K70" s="175"/>
      <c r="L70" s="56"/>
      <c r="M70" s="56"/>
      <c r="N70" s="56"/>
      <c r="O70" s="56"/>
      <c r="P70" s="57"/>
      <c r="Q70" s="57"/>
      <c r="R70" s="57"/>
      <c r="S70" s="57"/>
      <c r="T70" s="57"/>
      <c r="U70" s="185"/>
      <c r="V70" s="57"/>
      <c r="W70" s="57"/>
      <c r="X70" s="57"/>
      <c r="Y70" s="57"/>
      <c r="Z70" s="57"/>
      <c r="AA70" s="57"/>
      <c r="AB70" s="57"/>
      <c r="AC70" s="57"/>
      <c r="AD70" s="59"/>
      <c r="AE70" s="59"/>
      <c r="AF70" s="59"/>
      <c r="AG70" s="59"/>
      <c r="AH70" s="59"/>
      <c r="AI70" s="59"/>
    </row>
    <row r="71" spans="2:35" ht="14.25" customHeight="1" x14ac:dyDescent="0.35">
      <c r="B71" s="53"/>
      <c r="C71" s="53"/>
      <c r="D71" s="53"/>
      <c r="E71" s="53"/>
      <c r="J71" s="175"/>
      <c r="K71" s="175"/>
      <c r="L71" s="56"/>
      <c r="M71" s="56"/>
      <c r="N71" s="56"/>
      <c r="O71" s="56"/>
      <c r="P71" s="57"/>
      <c r="Q71" s="57"/>
      <c r="R71" s="57"/>
      <c r="S71" s="57"/>
      <c r="T71" s="57"/>
      <c r="U71" s="185"/>
      <c r="V71" s="57"/>
      <c r="W71" s="57"/>
      <c r="X71" s="57"/>
      <c r="Y71" s="57"/>
      <c r="Z71" s="57"/>
      <c r="AA71" s="57"/>
      <c r="AB71" s="57"/>
      <c r="AC71" s="57"/>
      <c r="AD71" s="59"/>
      <c r="AE71" s="59"/>
      <c r="AF71" s="59"/>
      <c r="AG71" s="59"/>
      <c r="AH71" s="59"/>
      <c r="AI71" s="59"/>
    </row>
    <row r="72" spans="2:35" ht="14.25" customHeight="1" x14ac:dyDescent="0.35">
      <c r="B72" s="53"/>
      <c r="C72" s="53"/>
      <c r="D72" s="53"/>
      <c r="E72" s="53"/>
      <c r="J72" s="175"/>
      <c r="K72" s="175"/>
      <c r="L72" s="56"/>
      <c r="M72" s="56"/>
      <c r="N72" s="56"/>
      <c r="O72" s="56"/>
      <c r="P72" s="57"/>
      <c r="Q72" s="57"/>
      <c r="R72" s="57"/>
      <c r="S72" s="57"/>
      <c r="T72" s="57"/>
      <c r="U72" s="185"/>
      <c r="V72" s="57"/>
      <c r="W72" s="57"/>
      <c r="X72" s="57"/>
      <c r="Y72" s="57"/>
      <c r="Z72" s="57"/>
      <c r="AA72" s="57"/>
      <c r="AB72" s="57"/>
      <c r="AC72" s="57"/>
      <c r="AD72" s="59"/>
      <c r="AE72" s="59"/>
      <c r="AF72" s="59"/>
      <c r="AG72" s="59"/>
      <c r="AH72" s="59"/>
      <c r="AI72" s="59"/>
    </row>
    <row r="73" spans="2:35" ht="14.25" customHeight="1" x14ac:dyDescent="0.35">
      <c r="B73" s="53"/>
      <c r="C73" s="53"/>
      <c r="D73" s="53"/>
      <c r="E73" s="53"/>
      <c r="J73" s="175"/>
      <c r="K73" s="175"/>
      <c r="L73" s="56"/>
      <c r="M73" s="56"/>
      <c r="N73" s="56"/>
      <c r="O73" s="56"/>
      <c r="P73" s="57"/>
      <c r="Q73" s="57"/>
      <c r="R73" s="57"/>
      <c r="S73" s="57"/>
      <c r="T73" s="57"/>
      <c r="U73" s="185"/>
      <c r="V73" s="57"/>
      <c r="W73" s="57"/>
      <c r="X73" s="57"/>
      <c r="Y73" s="57"/>
      <c r="Z73" s="57"/>
      <c r="AA73" s="57"/>
      <c r="AB73" s="57"/>
      <c r="AC73" s="57"/>
      <c r="AD73" s="59"/>
      <c r="AE73" s="59"/>
      <c r="AF73" s="59"/>
      <c r="AG73" s="59"/>
      <c r="AH73" s="59"/>
      <c r="AI73" s="59"/>
    </row>
    <row r="74" spans="2:35" ht="14.25" customHeight="1" x14ac:dyDescent="0.35">
      <c r="B74" s="53"/>
      <c r="C74" s="53"/>
      <c r="D74" s="53"/>
      <c r="E74" s="53"/>
      <c r="J74" s="175"/>
      <c r="K74" s="175"/>
      <c r="L74" s="56"/>
      <c r="M74" s="56"/>
      <c r="N74" s="56"/>
      <c r="O74" s="56"/>
      <c r="P74" s="57"/>
      <c r="Q74" s="57"/>
      <c r="R74" s="57"/>
      <c r="S74" s="57"/>
      <c r="T74" s="57"/>
      <c r="U74" s="185"/>
      <c r="V74" s="57"/>
      <c r="W74" s="57"/>
      <c r="X74" s="57"/>
      <c r="Y74" s="57"/>
      <c r="Z74" s="57"/>
      <c r="AA74" s="57"/>
      <c r="AB74" s="57"/>
      <c r="AC74" s="57"/>
      <c r="AD74" s="59"/>
      <c r="AE74" s="59"/>
      <c r="AF74" s="59"/>
      <c r="AG74" s="59"/>
      <c r="AH74" s="59"/>
      <c r="AI74" s="59"/>
    </row>
    <row r="75" spans="2:35" ht="14.25" customHeight="1" x14ac:dyDescent="0.35">
      <c r="B75" s="53"/>
      <c r="C75" s="53"/>
      <c r="D75" s="53"/>
      <c r="E75" s="53"/>
      <c r="J75" s="175"/>
      <c r="K75" s="175"/>
      <c r="L75" s="56"/>
      <c r="M75" s="56"/>
      <c r="N75" s="56"/>
      <c r="O75" s="56"/>
      <c r="P75" s="57"/>
      <c r="Q75" s="57"/>
      <c r="R75" s="57"/>
      <c r="S75" s="57"/>
      <c r="T75" s="57"/>
      <c r="U75" s="185"/>
      <c r="V75" s="57"/>
      <c r="W75" s="57"/>
      <c r="X75" s="57"/>
      <c r="Y75" s="57"/>
      <c r="Z75" s="57"/>
      <c r="AA75" s="57"/>
      <c r="AB75" s="57"/>
      <c r="AC75" s="57"/>
      <c r="AD75" s="59"/>
      <c r="AE75" s="59"/>
      <c r="AF75" s="59"/>
      <c r="AG75" s="59"/>
      <c r="AH75" s="59"/>
      <c r="AI75" s="59"/>
    </row>
    <row r="76" spans="2:35" ht="14.25" customHeight="1" x14ac:dyDescent="0.35">
      <c r="B76" s="53"/>
      <c r="C76" s="53"/>
      <c r="D76" s="53"/>
      <c r="E76" s="53"/>
      <c r="J76" s="175"/>
      <c r="K76" s="175"/>
      <c r="L76" s="56"/>
      <c r="M76" s="56"/>
      <c r="N76" s="56"/>
      <c r="O76" s="56"/>
      <c r="P76" s="57"/>
      <c r="Q76" s="57"/>
      <c r="R76" s="57"/>
      <c r="S76" s="57"/>
      <c r="T76" s="57"/>
      <c r="U76" s="185"/>
      <c r="V76" s="57"/>
      <c r="W76" s="57"/>
      <c r="X76" s="57"/>
      <c r="Y76" s="57"/>
      <c r="Z76" s="57"/>
      <c r="AA76" s="57"/>
      <c r="AB76" s="57"/>
      <c r="AC76" s="57"/>
      <c r="AD76" s="59"/>
      <c r="AE76" s="59"/>
      <c r="AF76" s="59"/>
      <c r="AG76" s="59"/>
      <c r="AH76" s="59"/>
      <c r="AI76" s="59"/>
    </row>
    <row r="77" spans="2:35" ht="14.25" customHeight="1" x14ac:dyDescent="0.35">
      <c r="B77" s="53"/>
      <c r="C77" s="53"/>
      <c r="D77" s="53"/>
      <c r="E77" s="53"/>
      <c r="J77" s="175"/>
      <c r="K77" s="175"/>
      <c r="L77" s="56"/>
      <c r="M77" s="56"/>
      <c r="N77" s="56"/>
      <c r="O77" s="56"/>
      <c r="P77" s="57"/>
      <c r="Q77" s="57"/>
      <c r="R77" s="57"/>
      <c r="S77" s="57"/>
      <c r="T77" s="57"/>
      <c r="U77" s="185"/>
      <c r="V77" s="57"/>
      <c r="W77" s="57"/>
      <c r="X77" s="57"/>
      <c r="Y77" s="57"/>
      <c r="Z77" s="57"/>
      <c r="AA77" s="57"/>
      <c r="AB77" s="57"/>
      <c r="AC77" s="57"/>
      <c r="AD77" s="59"/>
      <c r="AE77" s="59"/>
      <c r="AF77" s="59"/>
      <c r="AG77" s="59"/>
      <c r="AH77" s="59"/>
      <c r="AI77" s="59"/>
    </row>
    <row r="78" spans="2:35" ht="14.25" customHeight="1" x14ac:dyDescent="0.35">
      <c r="B78" s="53"/>
      <c r="C78" s="53"/>
      <c r="D78" s="53"/>
      <c r="E78" s="53"/>
      <c r="J78" s="175"/>
      <c r="K78" s="175"/>
      <c r="L78" s="56"/>
      <c r="M78" s="56"/>
      <c r="N78" s="56"/>
      <c r="O78" s="56"/>
      <c r="P78" s="57"/>
      <c r="Q78" s="57"/>
      <c r="R78" s="57"/>
      <c r="S78" s="57"/>
      <c r="T78" s="57"/>
      <c r="U78" s="185"/>
      <c r="V78" s="57"/>
      <c r="W78" s="57"/>
      <c r="X78" s="57"/>
      <c r="Y78" s="57"/>
      <c r="Z78" s="57"/>
      <c r="AA78" s="57"/>
      <c r="AB78" s="57"/>
      <c r="AC78" s="57"/>
      <c r="AD78" s="59"/>
      <c r="AE78" s="59"/>
      <c r="AF78" s="59"/>
      <c r="AG78" s="59"/>
      <c r="AH78" s="59"/>
      <c r="AI78" s="59"/>
    </row>
    <row r="79" spans="2:35" ht="14.25" customHeight="1" x14ac:dyDescent="0.35">
      <c r="B79" s="53"/>
      <c r="C79" s="53"/>
      <c r="D79" s="53"/>
      <c r="E79" s="53"/>
      <c r="J79" s="175"/>
      <c r="K79" s="175"/>
      <c r="L79" s="56"/>
      <c r="M79" s="56"/>
      <c r="N79" s="56"/>
      <c r="O79" s="56"/>
      <c r="P79" s="57"/>
      <c r="Q79" s="57"/>
      <c r="R79" s="57"/>
      <c r="S79" s="57"/>
      <c r="T79" s="57"/>
      <c r="U79" s="185"/>
      <c r="V79" s="57"/>
      <c r="W79" s="57"/>
      <c r="X79" s="57"/>
      <c r="Y79" s="57"/>
      <c r="Z79" s="57"/>
      <c r="AA79" s="57"/>
      <c r="AB79" s="57"/>
      <c r="AC79" s="57"/>
      <c r="AD79" s="59"/>
      <c r="AE79" s="59"/>
      <c r="AF79" s="59"/>
      <c r="AG79" s="59"/>
      <c r="AH79" s="59"/>
      <c r="AI79" s="59"/>
    </row>
    <row r="80" spans="2:35" ht="14.25" customHeight="1" x14ac:dyDescent="0.35">
      <c r="B80" s="53"/>
      <c r="C80" s="53"/>
      <c r="D80" s="53"/>
      <c r="E80" s="53"/>
      <c r="J80" s="175"/>
      <c r="K80" s="175"/>
      <c r="L80" s="56"/>
      <c r="M80" s="56"/>
      <c r="N80" s="56"/>
      <c r="O80" s="56"/>
      <c r="P80" s="57"/>
      <c r="Q80" s="57"/>
      <c r="R80" s="57"/>
      <c r="S80" s="57"/>
      <c r="T80" s="57"/>
      <c r="U80" s="185"/>
      <c r="V80" s="57"/>
      <c r="W80" s="57"/>
      <c r="X80" s="57"/>
      <c r="Y80" s="57"/>
      <c r="Z80" s="57"/>
      <c r="AA80" s="57"/>
      <c r="AB80" s="57"/>
      <c r="AC80" s="57"/>
      <c r="AD80" s="59"/>
      <c r="AE80" s="59"/>
      <c r="AF80" s="59"/>
      <c r="AG80" s="59"/>
      <c r="AH80" s="59"/>
      <c r="AI80" s="59"/>
    </row>
    <row r="81" spans="2:35" ht="14.25" customHeight="1" x14ac:dyDescent="0.35">
      <c r="B81" s="53"/>
      <c r="C81" s="53"/>
      <c r="D81" s="53"/>
      <c r="E81" s="53"/>
      <c r="J81" s="175"/>
      <c r="K81" s="175"/>
      <c r="L81" s="56"/>
      <c r="M81" s="56"/>
      <c r="N81" s="56"/>
      <c r="O81" s="56"/>
      <c r="P81" s="57"/>
      <c r="Q81" s="57"/>
      <c r="R81" s="57"/>
      <c r="S81" s="57"/>
      <c r="T81" s="57"/>
      <c r="U81" s="185"/>
      <c r="V81" s="57"/>
      <c r="W81" s="57"/>
      <c r="X81" s="57"/>
      <c r="Y81" s="57"/>
      <c r="Z81" s="57"/>
      <c r="AA81" s="57"/>
      <c r="AB81" s="57"/>
      <c r="AC81" s="57"/>
      <c r="AD81" s="59"/>
      <c r="AE81" s="59"/>
      <c r="AF81" s="59"/>
      <c r="AG81" s="59"/>
      <c r="AH81" s="59"/>
      <c r="AI81" s="59"/>
    </row>
    <row r="82" spans="2:35" ht="14.25" customHeight="1" x14ac:dyDescent="0.35">
      <c r="B82" s="53"/>
      <c r="C82" s="53"/>
      <c r="D82" s="53"/>
      <c r="E82" s="53"/>
      <c r="J82" s="175"/>
      <c r="K82" s="175"/>
      <c r="L82" s="56"/>
      <c r="M82" s="56"/>
      <c r="N82" s="56"/>
      <c r="O82" s="56"/>
      <c r="P82" s="57"/>
      <c r="Q82" s="57"/>
      <c r="R82" s="57"/>
      <c r="S82" s="57"/>
      <c r="T82" s="57"/>
      <c r="U82" s="185"/>
      <c r="V82" s="57"/>
      <c r="W82" s="57"/>
      <c r="X82" s="57"/>
      <c r="Y82" s="57"/>
      <c r="Z82" s="57"/>
      <c r="AA82" s="57"/>
      <c r="AB82" s="57"/>
      <c r="AC82" s="57"/>
      <c r="AD82" s="59"/>
      <c r="AE82" s="59"/>
      <c r="AF82" s="59"/>
      <c r="AG82" s="59"/>
      <c r="AH82" s="59"/>
      <c r="AI82" s="59"/>
    </row>
    <row r="83" spans="2:35" ht="14.25" customHeight="1" x14ac:dyDescent="0.35">
      <c r="B83" s="53"/>
      <c r="C83" s="53"/>
      <c r="D83" s="53"/>
      <c r="E83" s="53"/>
      <c r="J83" s="175"/>
      <c r="K83" s="175"/>
      <c r="L83" s="56"/>
      <c r="M83" s="56"/>
      <c r="N83" s="56"/>
      <c r="O83" s="56"/>
      <c r="P83" s="57"/>
      <c r="Q83" s="57"/>
      <c r="R83" s="57"/>
      <c r="S83" s="57"/>
      <c r="T83" s="57"/>
      <c r="U83" s="185"/>
      <c r="V83" s="57"/>
      <c r="W83" s="57"/>
      <c r="X83" s="57"/>
      <c r="Y83" s="57"/>
      <c r="Z83" s="57"/>
      <c r="AA83" s="57"/>
      <c r="AB83" s="57"/>
      <c r="AC83" s="57"/>
      <c r="AD83" s="59"/>
      <c r="AE83" s="59"/>
      <c r="AF83" s="59"/>
      <c r="AG83" s="59"/>
      <c r="AH83" s="59"/>
      <c r="AI83" s="59"/>
    </row>
    <row r="84" spans="2:35" ht="14.25" customHeight="1" x14ac:dyDescent="0.35">
      <c r="B84" s="53"/>
      <c r="C84" s="53"/>
      <c r="D84" s="53"/>
      <c r="E84" s="53"/>
      <c r="J84" s="175"/>
      <c r="K84" s="175"/>
      <c r="L84" s="56"/>
      <c r="M84" s="56"/>
      <c r="N84" s="56"/>
      <c r="O84" s="56"/>
      <c r="P84" s="57"/>
      <c r="Q84" s="57"/>
      <c r="R84" s="57"/>
      <c r="S84" s="57"/>
      <c r="T84" s="57"/>
      <c r="U84" s="185"/>
      <c r="V84" s="57"/>
      <c r="W84" s="57"/>
      <c r="X84" s="57"/>
      <c r="Y84" s="57"/>
      <c r="Z84" s="57"/>
      <c r="AA84" s="57"/>
      <c r="AB84" s="57"/>
      <c r="AC84" s="57"/>
      <c r="AD84" s="59"/>
      <c r="AE84" s="59"/>
      <c r="AF84" s="59"/>
      <c r="AG84" s="59"/>
      <c r="AH84" s="59"/>
      <c r="AI84" s="59"/>
    </row>
    <row r="85" spans="2:35" ht="14.25" customHeight="1" x14ac:dyDescent="0.35">
      <c r="B85" s="53"/>
      <c r="C85" s="53"/>
      <c r="D85" s="53"/>
      <c r="E85" s="53"/>
      <c r="J85" s="175"/>
      <c r="K85" s="175"/>
      <c r="L85" s="56"/>
      <c r="M85" s="56"/>
      <c r="N85" s="56"/>
      <c r="O85" s="56"/>
      <c r="P85" s="57"/>
      <c r="Q85" s="57"/>
      <c r="R85" s="57"/>
      <c r="S85" s="57"/>
      <c r="T85" s="57"/>
      <c r="U85" s="185"/>
      <c r="V85" s="57"/>
      <c r="W85" s="57"/>
      <c r="X85" s="57"/>
      <c r="Y85" s="57"/>
      <c r="Z85" s="57"/>
      <c r="AA85" s="57"/>
      <c r="AB85" s="57"/>
      <c r="AC85" s="57"/>
      <c r="AD85" s="59"/>
      <c r="AE85" s="59"/>
      <c r="AF85" s="59"/>
      <c r="AG85" s="59"/>
      <c r="AH85" s="59"/>
      <c r="AI85" s="59"/>
    </row>
    <row r="86" spans="2:35" ht="14.25" customHeight="1" x14ac:dyDescent="0.35">
      <c r="B86" s="53"/>
      <c r="C86" s="53"/>
      <c r="D86" s="53"/>
      <c r="E86" s="53"/>
      <c r="J86" s="175"/>
      <c r="K86" s="175"/>
      <c r="L86" s="56"/>
      <c r="M86" s="56"/>
      <c r="N86" s="56"/>
      <c r="O86" s="56"/>
      <c r="P86" s="57"/>
      <c r="Q86" s="57"/>
      <c r="R86" s="57"/>
      <c r="S86" s="57"/>
      <c r="T86" s="57"/>
      <c r="U86" s="185"/>
      <c r="V86" s="57"/>
      <c r="W86" s="57"/>
      <c r="X86" s="57"/>
      <c r="Y86" s="57"/>
      <c r="Z86" s="57"/>
      <c r="AA86" s="57"/>
      <c r="AB86" s="57"/>
      <c r="AC86" s="57"/>
      <c r="AD86" s="59"/>
      <c r="AE86" s="59"/>
      <c r="AF86" s="59"/>
      <c r="AG86" s="59"/>
      <c r="AH86" s="59"/>
      <c r="AI86" s="59"/>
    </row>
    <row r="87" spans="2:35" ht="14.25" customHeight="1" x14ac:dyDescent="0.35">
      <c r="B87" s="53"/>
      <c r="C87" s="53"/>
      <c r="D87" s="53"/>
      <c r="E87" s="53"/>
      <c r="J87" s="175"/>
      <c r="K87" s="175"/>
      <c r="L87" s="56"/>
      <c r="M87" s="56"/>
      <c r="N87" s="56"/>
      <c r="O87" s="56"/>
      <c r="P87" s="57"/>
      <c r="Q87" s="57"/>
      <c r="R87" s="57"/>
      <c r="S87" s="57"/>
      <c r="T87" s="57"/>
      <c r="U87" s="185"/>
      <c r="V87" s="57"/>
      <c r="W87" s="57"/>
      <c r="X87" s="57"/>
      <c r="Y87" s="57"/>
      <c r="Z87" s="57"/>
      <c r="AA87" s="57"/>
      <c r="AB87" s="57"/>
      <c r="AC87" s="57"/>
      <c r="AD87" s="59"/>
      <c r="AE87" s="59"/>
      <c r="AF87" s="59"/>
      <c r="AG87" s="59"/>
      <c r="AH87" s="59"/>
      <c r="AI87" s="59"/>
    </row>
    <row r="88" spans="2:35" ht="14.25" customHeight="1" x14ac:dyDescent="0.35">
      <c r="B88" s="53"/>
      <c r="C88" s="53"/>
      <c r="D88" s="53"/>
      <c r="E88" s="53"/>
      <c r="J88" s="175"/>
      <c r="K88" s="175"/>
      <c r="L88" s="56"/>
      <c r="M88" s="56"/>
      <c r="N88" s="56"/>
      <c r="O88" s="56"/>
      <c r="P88" s="57"/>
      <c r="Q88" s="57"/>
      <c r="R88" s="57"/>
      <c r="S88" s="57"/>
      <c r="T88" s="57"/>
      <c r="U88" s="185"/>
      <c r="V88" s="57"/>
      <c r="W88" s="57"/>
      <c r="X88" s="57"/>
      <c r="Y88" s="57"/>
      <c r="Z88" s="57"/>
      <c r="AA88" s="57"/>
      <c r="AB88" s="57"/>
      <c r="AC88" s="57"/>
      <c r="AD88" s="59"/>
      <c r="AE88" s="59"/>
      <c r="AF88" s="59"/>
      <c r="AG88" s="59"/>
      <c r="AH88" s="59"/>
      <c r="AI88" s="59"/>
    </row>
    <row r="89" spans="2:35" ht="14.25" customHeight="1" x14ac:dyDescent="0.35">
      <c r="B89" s="53"/>
      <c r="C89" s="53"/>
      <c r="D89" s="53"/>
      <c r="E89" s="53"/>
      <c r="J89" s="175"/>
      <c r="K89" s="175"/>
      <c r="L89" s="56"/>
      <c r="M89" s="56"/>
      <c r="N89" s="56"/>
      <c r="O89" s="56"/>
      <c r="P89" s="57"/>
      <c r="Q89" s="57"/>
      <c r="R89" s="57"/>
      <c r="S89" s="57"/>
      <c r="T89" s="57"/>
      <c r="U89" s="185"/>
      <c r="V89" s="57"/>
      <c r="W89" s="57"/>
      <c r="X89" s="57"/>
      <c r="Y89" s="57"/>
      <c r="Z89" s="57"/>
      <c r="AA89" s="57"/>
      <c r="AB89" s="57"/>
      <c r="AC89" s="57"/>
      <c r="AD89" s="59"/>
      <c r="AE89" s="59"/>
      <c r="AF89" s="59"/>
      <c r="AG89" s="59"/>
      <c r="AH89" s="59"/>
      <c r="AI89" s="59"/>
    </row>
    <row r="90" spans="2:35" ht="14.25" customHeight="1" x14ac:dyDescent="0.35">
      <c r="B90" s="53"/>
      <c r="C90" s="53"/>
      <c r="D90" s="53"/>
      <c r="E90" s="53"/>
      <c r="J90" s="175"/>
      <c r="K90" s="175"/>
      <c r="L90" s="56"/>
      <c r="M90" s="56"/>
      <c r="N90" s="56"/>
      <c r="O90" s="56"/>
      <c r="P90" s="57"/>
      <c r="Q90" s="57"/>
      <c r="R90" s="57"/>
      <c r="S90" s="57"/>
      <c r="T90" s="57"/>
      <c r="U90" s="185"/>
      <c r="V90" s="57"/>
      <c r="W90" s="57"/>
      <c r="X90" s="57"/>
      <c r="Y90" s="57"/>
      <c r="Z90" s="57"/>
      <c r="AA90" s="57"/>
      <c r="AB90" s="57"/>
      <c r="AC90" s="57"/>
      <c r="AD90" s="59"/>
      <c r="AE90" s="59"/>
      <c r="AF90" s="59"/>
      <c r="AG90" s="59"/>
      <c r="AH90" s="59"/>
      <c r="AI90" s="59"/>
    </row>
    <row r="91" spans="2:35" ht="14.25" customHeight="1" x14ac:dyDescent="0.35">
      <c r="B91" s="53"/>
      <c r="C91" s="53"/>
      <c r="D91" s="53"/>
      <c r="E91" s="53"/>
      <c r="J91" s="175"/>
      <c r="K91" s="175"/>
      <c r="L91" s="56"/>
      <c r="M91" s="56"/>
      <c r="N91" s="56"/>
      <c r="O91" s="56"/>
      <c r="P91" s="57"/>
      <c r="Q91" s="57"/>
      <c r="R91" s="57"/>
      <c r="S91" s="57"/>
      <c r="T91" s="57"/>
      <c r="U91" s="185"/>
      <c r="V91" s="57"/>
      <c r="W91" s="57"/>
      <c r="X91" s="57"/>
      <c r="Y91" s="57"/>
      <c r="Z91" s="57"/>
      <c r="AA91" s="57"/>
      <c r="AB91" s="57"/>
      <c r="AC91" s="57"/>
      <c r="AD91" s="59"/>
      <c r="AE91" s="59"/>
      <c r="AF91" s="59"/>
      <c r="AG91" s="59"/>
      <c r="AH91" s="59"/>
      <c r="AI91" s="59"/>
    </row>
    <row r="92" spans="2:35" ht="14.25" customHeight="1" x14ac:dyDescent="0.35">
      <c r="B92" s="53"/>
      <c r="C92" s="53"/>
      <c r="D92" s="53"/>
      <c r="E92" s="53"/>
      <c r="J92" s="175"/>
      <c r="K92" s="175"/>
      <c r="L92" s="56"/>
      <c r="M92" s="56"/>
      <c r="N92" s="56"/>
      <c r="O92" s="56"/>
      <c r="P92" s="57"/>
      <c r="Q92" s="57"/>
      <c r="R92" s="57"/>
      <c r="S92" s="57"/>
      <c r="T92" s="57"/>
      <c r="U92" s="185"/>
      <c r="V92" s="57"/>
      <c r="W92" s="57"/>
      <c r="X92" s="57"/>
      <c r="Y92" s="57"/>
      <c r="Z92" s="57"/>
      <c r="AA92" s="57"/>
      <c r="AB92" s="57"/>
      <c r="AC92" s="57"/>
      <c r="AD92" s="59"/>
      <c r="AE92" s="59"/>
      <c r="AF92" s="59"/>
      <c r="AG92" s="59"/>
      <c r="AH92" s="59"/>
      <c r="AI92" s="59"/>
    </row>
    <row r="93" spans="2:35" ht="14.25" customHeight="1" x14ac:dyDescent="0.35">
      <c r="B93" s="53"/>
      <c r="C93" s="53"/>
      <c r="D93" s="53"/>
      <c r="E93" s="53"/>
      <c r="J93" s="175"/>
      <c r="K93" s="175"/>
      <c r="L93" s="56"/>
      <c r="M93" s="56"/>
      <c r="N93" s="56"/>
      <c r="O93" s="56"/>
      <c r="P93" s="57"/>
      <c r="Q93" s="57"/>
      <c r="R93" s="57"/>
      <c r="S93" s="57"/>
      <c r="T93" s="57"/>
      <c r="U93" s="185"/>
      <c r="V93" s="57"/>
      <c r="W93" s="57"/>
      <c r="X93" s="57"/>
      <c r="Y93" s="57"/>
      <c r="Z93" s="57"/>
      <c r="AA93" s="57"/>
      <c r="AB93" s="57"/>
      <c r="AC93" s="57"/>
      <c r="AD93" s="59"/>
      <c r="AE93" s="59"/>
      <c r="AF93" s="59"/>
      <c r="AG93" s="59"/>
      <c r="AH93" s="59"/>
      <c r="AI93" s="59"/>
    </row>
    <row r="94" spans="2:35" ht="14.25" customHeight="1" x14ac:dyDescent="0.35">
      <c r="B94" s="53"/>
      <c r="C94" s="53"/>
      <c r="D94" s="53"/>
      <c r="E94" s="53"/>
      <c r="J94" s="175"/>
      <c r="K94" s="175"/>
      <c r="L94" s="56"/>
      <c r="M94" s="56"/>
      <c r="N94" s="56"/>
      <c r="O94" s="56"/>
      <c r="P94" s="57"/>
      <c r="Q94" s="57"/>
      <c r="R94" s="57"/>
      <c r="S94" s="57"/>
      <c r="T94" s="57"/>
      <c r="U94" s="185"/>
      <c r="V94" s="57"/>
      <c r="W94" s="57"/>
      <c r="X94" s="57"/>
      <c r="Y94" s="57"/>
      <c r="Z94" s="57"/>
      <c r="AA94" s="57"/>
      <c r="AB94" s="57"/>
      <c r="AC94" s="57"/>
      <c r="AD94" s="59"/>
      <c r="AE94" s="59"/>
      <c r="AF94" s="59"/>
      <c r="AG94" s="59"/>
      <c r="AH94" s="59"/>
      <c r="AI94" s="59"/>
    </row>
    <row r="95" spans="2:35" ht="14.25" customHeight="1" x14ac:dyDescent="0.35">
      <c r="B95" s="53"/>
      <c r="C95" s="53"/>
      <c r="D95" s="53"/>
      <c r="E95" s="53"/>
      <c r="J95" s="175"/>
      <c r="K95" s="175"/>
      <c r="L95" s="56"/>
      <c r="M95" s="56"/>
      <c r="N95" s="56"/>
      <c r="O95" s="56"/>
      <c r="P95" s="57"/>
      <c r="Q95" s="57"/>
      <c r="R95" s="57"/>
      <c r="S95" s="57"/>
      <c r="T95" s="57"/>
      <c r="U95" s="185"/>
      <c r="V95" s="57"/>
      <c r="W95" s="57"/>
      <c r="X95" s="57"/>
      <c r="Y95" s="57"/>
      <c r="Z95" s="57"/>
      <c r="AA95" s="57"/>
      <c r="AB95" s="57"/>
      <c r="AC95" s="57"/>
      <c r="AD95" s="59"/>
      <c r="AE95" s="59"/>
      <c r="AF95" s="59"/>
      <c r="AG95" s="59"/>
      <c r="AH95" s="59"/>
      <c r="AI95" s="59"/>
    </row>
    <row r="96" spans="2:35" ht="14.25" customHeight="1" x14ac:dyDescent="0.35">
      <c r="B96" s="53"/>
      <c r="C96" s="53"/>
      <c r="D96" s="53"/>
      <c r="E96" s="53"/>
      <c r="J96" s="175"/>
      <c r="K96" s="175"/>
      <c r="L96" s="56"/>
      <c r="M96" s="56"/>
      <c r="N96" s="56"/>
      <c r="O96" s="56"/>
      <c r="P96" s="57"/>
      <c r="Q96" s="57"/>
      <c r="R96" s="57"/>
      <c r="S96" s="57"/>
      <c r="T96" s="57"/>
      <c r="U96" s="185"/>
      <c r="V96" s="57"/>
      <c r="W96" s="57"/>
      <c r="X96" s="57"/>
      <c r="Y96" s="57"/>
      <c r="Z96" s="57"/>
      <c r="AA96" s="57"/>
      <c r="AB96" s="57"/>
      <c r="AC96" s="57"/>
      <c r="AD96" s="59"/>
      <c r="AE96" s="59"/>
      <c r="AF96" s="59"/>
      <c r="AG96" s="59"/>
      <c r="AH96" s="59"/>
      <c r="AI96" s="59"/>
    </row>
    <row r="97" spans="2:35" ht="14.25" customHeight="1" x14ac:dyDescent="0.35">
      <c r="B97" s="53"/>
      <c r="C97" s="53"/>
      <c r="D97" s="53"/>
      <c r="E97" s="53"/>
      <c r="J97" s="175"/>
      <c r="K97" s="175"/>
      <c r="L97" s="56"/>
      <c r="M97" s="56"/>
      <c r="N97" s="56"/>
      <c r="O97" s="56"/>
      <c r="P97" s="57"/>
      <c r="Q97" s="57"/>
      <c r="R97" s="57"/>
      <c r="S97" s="57"/>
      <c r="T97" s="57"/>
      <c r="U97" s="185"/>
      <c r="V97" s="57"/>
      <c r="W97" s="57"/>
      <c r="X97" s="57"/>
      <c r="Y97" s="57"/>
      <c r="Z97" s="57"/>
      <c r="AA97" s="57"/>
      <c r="AB97" s="57"/>
      <c r="AC97" s="57"/>
      <c r="AD97" s="59"/>
      <c r="AE97" s="59"/>
      <c r="AF97" s="59"/>
      <c r="AG97" s="59"/>
      <c r="AH97" s="59"/>
      <c r="AI97" s="59"/>
    </row>
    <row r="98" spans="2:35" ht="14.25" customHeight="1" x14ac:dyDescent="0.35">
      <c r="B98" s="53"/>
      <c r="C98" s="53"/>
      <c r="D98" s="53"/>
      <c r="E98" s="53"/>
      <c r="J98" s="175"/>
      <c r="K98" s="175"/>
      <c r="L98" s="56"/>
      <c r="M98" s="56"/>
      <c r="N98" s="56"/>
      <c r="O98" s="56"/>
      <c r="P98" s="57"/>
      <c r="Q98" s="57"/>
      <c r="R98" s="57"/>
      <c r="S98" s="57"/>
      <c r="T98" s="57"/>
      <c r="U98" s="185"/>
      <c r="V98" s="57"/>
      <c r="W98" s="57"/>
      <c r="X98" s="57"/>
      <c r="Y98" s="57"/>
      <c r="Z98" s="57"/>
      <c r="AA98" s="57"/>
      <c r="AB98" s="57"/>
      <c r="AC98" s="57"/>
      <c r="AD98" s="59"/>
      <c r="AE98" s="59"/>
      <c r="AF98" s="59"/>
      <c r="AG98" s="59"/>
      <c r="AH98" s="59"/>
      <c r="AI98" s="59"/>
    </row>
    <row r="99" spans="2:35" ht="14.25" customHeight="1" x14ac:dyDescent="0.35">
      <c r="B99" s="53"/>
      <c r="C99" s="53"/>
      <c r="D99" s="53"/>
      <c r="E99" s="53"/>
      <c r="J99" s="175"/>
      <c r="K99" s="175"/>
      <c r="L99" s="56"/>
      <c r="M99" s="56"/>
      <c r="N99" s="56"/>
      <c r="O99" s="56"/>
      <c r="P99" s="57"/>
      <c r="Q99" s="57"/>
      <c r="R99" s="57"/>
      <c r="S99" s="57"/>
      <c r="T99" s="57"/>
      <c r="U99" s="185"/>
      <c r="V99" s="57"/>
      <c r="W99" s="57"/>
      <c r="X99" s="57"/>
      <c r="Y99" s="57"/>
      <c r="Z99" s="57"/>
      <c r="AA99" s="57"/>
      <c r="AB99" s="57"/>
      <c r="AC99" s="57"/>
      <c r="AD99" s="59"/>
      <c r="AE99" s="59"/>
      <c r="AF99" s="59"/>
      <c r="AG99" s="59"/>
      <c r="AH99" s="59"/>
      <c r="AI99" s="59"/>
    </row>
    <row r="100" spans="2:35" ht="14.25" customHeight="1" x14ac:dyDescent="0.35">
      <c r="B100" s="53"/>
      <c r="C100" s="53"/>
      <c r="D100" s="53"/>
      <c r="E100" s="53"/>
      <c r="J100" s="175"/>
      <c r="K100" s="175"/>
      <c r="L100" s="56"/>
      <c r="M100" s="56"/>
      <c r="N100" s="56"/>
      <c r="O100" s="56"/>
      <c r="P100" s="57"/>
      <c r="Q100" s="57"/>
      <c r="R100" s="57"/>
      <c r="S100" s="57"/>
      <c r="T100" s="57"/>
      <c r="U100" s="185"/>
      <c r="V100" s="57"/>
      <c r="W100" s="57"/>
      <c r="X100" s="57"/>
      <c r="Y100" s="57"/>
      <c r="Z100" s="57"/>
      <c r="AA100" s="57"/>
      <c r="AB100" s="57"/>
      <c r="AC100" s="57"/>
      <c r="AD100" s="59"/>
      <c r="AE100" s="59"/>
      <c r="AF100" s="59"/>
      <c r="AG100" s="59"/>
      <c r="AH100" s="59"/>
      <c r="AI100" s="59"/>
    </row>
    <row r="101" spans="2:35" ht="14.25" customHeight="1" x14ac:dyDescent="0.35">
      <c r="B101" s="53"/>
      <c r="C101" s="53"/>
      <c r="D101" s="53"/>
      <c r="E101" s="53"/>
      <c r="J101" s="175"/>
      <c r="K101" s="175"/>
      <c r="L101" s="56"/>
      <c r="M101" s="56"/>
      <c r="N101" s="56"/>
      <c r="O101" s="56"/>
      <c r="P101" s="57"/>
      <c r="Q101" s="57"/>
      <c r="R101" s="57"/>
      <c r="S101" s="57"/>
      <c r="T101" s="57"/>
      <c r="U101" s="185"/>
      <c r="V101" s="57"/>
      <c r="W101" s="57"/>
      <c r="X101" s="57"/>
      <c r="Y101" s="57"/>
      <c r="Z101" s="57"/>
      <c r="AA101" s="57"/>
      <c r="AB101" s="57"/>
      <c r="AC101" s="57"/>
      <c r="AD101" s="59"/>
      <c r="AE101" s="59"/>
      <c r="AF101" s="59"/>
      <c r="AG101" s="59"/>
      <c r="AH101" s="59"/>
      <c r="AI101" s="59"/>
    </row>
    <row r="102" spans="2:35" ht="14.25" customHeight="1" x14ac:dyDescent="0.35">
      <c r="B102" s="53"/>
      <c r="C102" s="53"/>
      <c r="D102" s="53"/>
      <c r="E102" s="53"/>
      <c r="J102" s="175"/>
      <c r="K102" s="175"/>
      <c r="L102" s="56"/>
      <c r="M102" s="56"/>
      <c r="N102" s="56"/>
      <c r="O102" s="56"/>
      <c r="P102" s="57"/>
      <c r="Q102" s="57"/>
      <c r="R102" s="57"/>
      <c r="S102" s="57"/>
      <c r="T102" s="57"/>
      <c r="U102" s="185"/>
      <c r="V102" s="57"/>
      <c r="W102" s="57"/>
      <c r="X102" s="57"/>
      <c r="Y102" s="57"/>
      <c r="Z102" s="57"/>
      <c r="AA102" s="57"/>
      <c r="AB102" s="57"/>
      <c r="AC102" s="57"/>
      <c r="AD102" s="59"/>
      <c r="AE102" s="59"/>
      <c r="AF102" s="59"/>
      <c r="AG102" s="59"/>
      <c r="AH102" s="59"/>
      <c r="AI102" s="59"/>
    </row>
    <row r="103" spans="2:35" ht="14.25" customHeight="1" x14ac:dyDescent="0.35">
      <c r="B103" s="53"/>
      <c r="C103" s="53"/>
      <c r="D103" s="53"/>
      <c r="E103" s="53"/>
      <c r="J103" s="175"/>
      <c r="K103" s="175"/>
      <c r="L103" s="56"/>
      <c r="M103" s="56"/>
      <c r="N103" s="56"/>
      <c r="O103" s="56"/>
      <c r="P103" s="57"/>
      <c r="Q103" s="57"/>
      <c r="R103" s="57"/>
      <c r="S103" s="57"/>
      <c r="T103" s="57"/>
      <c r="U103" s="185"/>
      <c r="V103" s="57"/>
      <c r="W103" s="57"/>
      <c r="X103" s="57"/>
      <c r="Y103" s="57"/>
      <c r="Z103" s="57"/>
      <c r="AA103" s="57"/>
      <c r="AB103" s="57"/>
      <c r="AC103" s="57"/>
      <c r="AD103" s="59"/>
      <c r="AE103" s="59"/>
      <c r="AF103" s="59"/>
      <c r="AG103" s="59"/>
      <c r="AH103" s="59"/>
      <c r="AI103" s="59"/>
    </row>
    <row r="104" spans="2:35" ht="14.25" customHeight="1" x14ac:dyDescent="0.35">
      <c r="B104" s="53"/>
      <c r="C104" s="53"/>
      <c r="D104" s="53"/>
      <c r="E104" s="53"/>
      <c r="J104" s="175"/>
      <c r="K104" s="175"/>
      <c r="L104" s="56"/>
      <c r="M104" s="56"/>
      <c r="N104" s="56"/>
      <c r="O104" s="56"/>
      <c r="P104" s="57"/>
      <c r="Q104" s="57"/>
      <c r="R104" s="57"/>
      <c r="S104" s="57"/>
      <c r="T104" s="57"/>
      <c r="U104" s="185"/>
      <c r="V104" s="57"/>
      <c r="W104" s="57"/>
      <c r="X104" s="57"/>
      <c r="Y104" s="57"/>
      <c r="Z104" s="57"/>
      <c r="AA104" s="57"/>
      <c r="AB104" s="57"/>
      <c r="AC104" s="57"/>
      <c r="AD104" s="59"/>
      <c r="AE104" s="59"/>
      <c r="AF104" s="59"/>
      <c r="AG104" s="59"/>
      <c r="AH104" s="59"/>
      <c r="AI104" s="59"/>
    </row>
    <row r="105" spans="2:35" ht="14.25" customHeight="1" x14ac:dyDescent="0.35">
      <c r="B105" s="53"/>
      <c r="C105" s="53"/>
      <c r="D105" s="53"/>
      <c r="E105" s="53"/>
      <c r="J105" s="175"/>
      <c r="K105" s="175"/>
      <c r="L105" s="56"/>
      <c r="M105" s="56"/>
      <c r="N105" s="56"/>
      <c r="O105" s="56"/>
      <c r="P105" s="57"/>
      <c r="Q105" s="57"/>
      <c r="R105" s="57"/>
      <c r="S105" s="57"/>
      <c r="T105" s="57"/>
      <c r="U105" s="185"/>
      <c r="V105" s="57"/>
      <c r="W105" s="57"/>
      <c r="X105" s="57"/>
      <c r="Y105" s="57"/>
      <c r="Z105" s="57"/>
      <c r="AA105" s="57"/>
      <c r="AB105" s="57"/>
      <c r="AC105" s="57"/>
      <c r="AD105" s="59"/>
      <c r="AE105" s="59"/>
      <c r="AF105" s="59"/>
      <c r="AG105" s="59"/>
      <c r="AH105" s="59"/>
      <c r="AI105" s="59"/>
    </row>
    <row r="106" spans="2:35" ht="14.25" customHeight="1" x14ac:dyDescent="0.35">
      <c r="B106" s="53"/>
      <c r="C106" s="53"/>
      <c r="D106" s="53"/>
      <c r="E106" s="53"/>
      <c r="J106" s="175"/>
      <c r="K106" s="175"/>
      <c r="L106" s="56"/>
      <c r="M106" s="56"/>
      <c r="N106" s="56"/>
      <c r="O106" s="56"/>
      <c r="P106" s="57"/>
      <c r="Q106" s="57"/>
      <c r="R106" s="57"/>
      <c r="S106" s="57"/>
      <c r="T106" s="57"/>
      <c r="U106" s="185"/>
      <c r="V106" s="57"/>
      <c r="W106" s="57"/>
      <c r="X106" s="57"/>
      <c r="Y106" s="57"/>
      <c r="Z106" s="57"/>
      <c r="AA106" s="57"/>
      <c r="AB106" s="57"/>
      <c r="AC106" s="57"/>
      <c r="AD106" s="59"/>
      <c r="AE106" s="59"/>
      <c r="AF106" s="59"/>
      <c r="AG106" s="59"/>
      <c r="AH106" s="59"/>
      <c r="AI106" s="59"/>
    </row>
    <row r="107" spans="2:35" ht="14.25" customHeight="1" x14ac:dyDescent="0.35">
      <c r="B107" s="53"/>
      <c r="C107" s="53"/>
      <c r="D107" s="53"/>
      <c r="E107" s="53"/>
      <c r="J107" s="175"/>
      <c r="K107" s="175"/>
      <c r="L107" s="56"/>
      <c r="M107" s="56"/>
      <c r="N107" s="56"/>
      <c r="O107" s="56"/>
      <c r="P107" s="57"/>
      <c r="Q107" s="57"/>
      <c r="R107" s="57"/>
      <c r="S107" s="57"/>
      <c r="T107" s="57"/>
      <c r="U107" s="185"/>
      <c r="V107" s="57"/>
      <c r="W107" s="57"/>
      <c r="X107" s="57"/>
      <c r="Y107" s="57"/>
      <c r="Z107" s="57"/>
      <c r="AA107" s="57"/>
      <c r="AB107" s="57"/>
      <c r="AC107" s="57"/>
      <c r="AD107" s="59"/>
      <c r="AE107" s="59"/>
      <c r="AF107" s="59"/>
      <c r="AG107" s="59"/>
      <c r="AH107" s="59"/>
      <c r="AI107" s="59"/>
    </row>
    <row r="108" spans="2:35" ht="14.25" customHeight="1" x14ac:dyDescent="0.35">
      <c r="B108" s="53"/>
      <c r="C108" s="53"/>
      <c r="D108" s="53"/>
      <c r="E108" s="53"/>
      <c r="J108" s="175"/>
      <c r="K108" s="175"/>
      <c r="L108" s="56"/>
      <c r="M108" s="56"/>
      <c r="N108" s="56"/>
      <c r="O108" s="56"/>
      <c r="P108" s="57"/>
      <c r="Q108" s="57"/>
      <c r="R108" s="57"/>
      <c r="S108" s="57"/>
      <c r="T108" s="57"/>
      <c r="U108" s="185"/>
      <c r="V108" s="57"/>
      <c r="W108" s="57"/>
      <c r="X108" s="57"/>
      <c r="Y108" s="57"/>
      <c r="Z108" s="57"/>
      <c r="AA108" s="57"/>
      <c r="AB108" s="57"/>
      <c r="AC108" s="57"/>
      <c r="AD108" s="59"/>
      <c r="AE108" s="59"/>
      <c r="AF108" s="59"/>
      <c r="AG108" s="59"/>
      <c r="AH108" s="59"/>
      <c r="AI108" s="59"/>
    </row>
    <row r="109" spans="2:35" ht="14.25" customHeight="1" x14ac:dyDescent="0.35">
      <c r="B109" s="53"/>
      <c r="C109" s="53"/>
      <c r="D109" s="53"/>
      <c r="E109" s="53"/>
      <c r="J109" s="175"/>
      <c r="K109" s="175"/>
      <c r="L109" s="56"/>
      <c r="M109" s="56"/>
      <c r="N109" s="56"/>
      <c r="O109" s="56"/>
      <c r="P109" s="57"/>
      <c r="Q109" s="57"/>
      <c r="R109" s="57"/>
      <c r="S109" s="57"/>
      <c r="T109" s="57"/>
      <c r="U109" s="185"/>
      <c r="V109" s="57"/>
      <c r="W109" s="57"/>
      <c r="X109" s="57"/>
      <c r="Y109" s="57"/>
      <c r="Z109" s="57"/>
      <c r="AA109" s="57"/>
      <c r="AB109" s="57"/>
      <c r="AC109" s="57"/>
      <c r="AD109" s="59"/>
      <c r="AE109" s="59"/>
      <c r="AF109" s="59"/>
      <c r="AG109" s="59"/>
      <c r="AH109" s="59"/>
      <c r="AI109" s="59"/>
    </row>
    <row r="110" spans="2:35" ht="14.25" customHeight="1" x14ac:dyDescent="0.35">
      <c r="B110" s="53"/>
      <c r="C110" s="53"/>
      <c r="D110" s="53"/>
      <c r="E110" s="53"/>
      <c r="J110" s="175"/>
      <c r="K110" s="175"/>
      <c r="L110" s="56"/>
      <c r="M110" s="56"/>
      <c r="N110" s="56"/>
      <c r="O110" s="56"/>
      <c r="P110" s="57"/>
      <c r="Q110" s="57"/>
      <c r="R110" s="57"/>
      <c r="S110" s="57"/>
      <c r="T110" s="57"/>
      <c r="U110" s="185"/>
      <c r="V110" s="57"/>
      <c r="W110" s="57"/>
      <c r="X110" s="57"/>
      <c r="Y110" s="57"/>
      <c r="Z110" s="57"/>
      <c r="AA110" s="57"/>
      <c r="AB110" s="57"/>
      <c r="AC110" s="57"/>
      <c r="AD110" s="59"/>
      <c r="AE110" s="59"/>
      <c r="AF110" s="59"/>
      <c r="AG110" s="59"/>
      <c r="AH110" s="59"/>
      <c r="AI110" s="59"/>
    </row>
    <row r="111" spans="2:35" ht="14.25" customHeight="1" x14ac:dyDescent="0.35">
      <c r="B111" s="53"/>
      <c r="C111" s="53"/>
      <c r="D111" s="53"/>
      <c r="E111" s="53"/>
      <c r="J111" s="175"/>
      <c r="K111" s="175"/>
      <c r="L111" s="56"/>
      <c r="M111" s="56"/>
      <c r="N111" s="56"/>
      <c r="O111" s="56"/>
      <c r="P111" s="57"/>
      <c r="Q111" s="57"/>
      <c r="R111" s="57"/>
      <c r="S111" s="57"/>
      <c r="T111" s="57"/>
      <c r="U111" s="185"/>
      <c r="V111" s="57"/>
      <c r="W111" s="57"/>
      <c r="X111" s="57"/>
      <c r="Y111" s="57"/>
      <c r="Z111" s="57"/>
      <c r="AA111" s="57"/>
      <c r="AB111" s="57"/>
      <c r="AC111" s="57"/>
      <c r="AD111" s="59"/>
      <c r="AE111" s="59"/>
      <c r="AF111" s="59"/>
      <c r="AG111" s="59"/>
      <c r="AH111" s="59"/>
      <c r="AI111" s="59"/>
    </row>
    <row r="112" spans="2:35" ht="14.25" customHeight="1" x14ac:dyDescent="0.35">
      <c r="B112" s="53"/>
      <c r="C112" s="53"/>
      <c r="D112" s="53"/>
      <c r="E112" s="53"/>
      <c r="J112" s="175"/>
      <c r="K112" s="175"/>
      <c r="L112" s="56"/>
      <c r="M112" s="56"/>
      <c r="N112" s="56"/>
      <c r="O112" s="56"/>
      <c r="P112" s="57"/>
      <c r="Q112" s="57"/>
      <c r="R112" s="57"/>
      <c r="S112" s="57"/>
      <c r="T112" s="57"/>
      <c r="U112" s="185"/>
      <c r="V112" s="57"/>
      <c r="W112" s="57"/>
      <c r="X112" s="57"/>
      <c r="Y112" s="57"/>
      <c r="Z112" s="57"/>
      <c r="AA112" s="57"/>
      <c r="AB112" s="57"/>
      <c r="AC112" s="57"/>
      <c r="AD112" s="59"/>
      <c r="AE112" s="59"/>
      <c r="AF112" s="59"/>
      <c r="AG112" s="59"/>
      <c r="AH112" s="59"/>
      <c r="AI112" s="59"/>
    </row>
    <row r="113" spans="2:35" ht="14.25" customHeight="1" x14ac:dyDescent="0.35">
      <c r="B113" s="53"/>
      <c r="C113" s="53"/>
      <c r="D113" s="53"/>
      <c r="E113" s="53"/>
      <c r="J113" s="175"/>
      <c r="K113" s="175"/>
      <c r="L113" s="56"/>
      <c r="M113" s="56"/>
      <c r="N113" s="56"/>
      <c r="O113" s="56"/>
      <c r="P113" s="57"/>
      <c r="Q113" s="57"/>
      <c r="R113" s="57"/>
      <c r="S113" s="57"/>
      <c r="T113" s="57"/>
      <c r="U113" s="185"/>
      <c r="V113" s="57"/>
      <c r="W113" s="57"/>
      <c r="X113" s="57"/>
      <c r="Y113" s="57"/>
      <c r="Z113" s="57"/>
      <c r="AA113" s="57"/>
      <c r="AB113" s="57"/>
      <c r="AC113" s="57"/>
      <c r="AD113" s="59"/>
      <c r="AE113" s="59"/>
      <c r="AF113" s="59"/>
      <c r="AG113" s="59"/>
      <c r="AH113" s="59"/>
      <c r="AI113" s="59"/>
    </row>
    <row r="114" spans="2:35" ht="14.25" customHeight="1" x14ac:dyDescent="0.35">
      <c r="B114" s="53"/>
      <c r="C114" s="53"/>
      <c r="D114" s="53"/>
      <c r="E114" s="53"/>
      <c r="J114" s="175"/>
      <c r="K114" s="175"/>
      <c r="L114" s="56"/>
      <c r="M114" s="56"/>
      <c r="N114" s="56"/>
      <c r="O114" s="56"/>
      <c r="P114" s="57"/>
      <c r="Q114" s="57"/>
      <c r="R114" s="57"/>
      <c r="S114" s="57"/>
      <c r="T114" s="57"/>
      <c r="U114" s="185"/>
      <c r="V114" s="57"/>
      <c r="W114" s="57"/>
      <c r="X114" s="57"/>
      <c r="Y114" s="57"/>
      <c r="Z114" s="57"/>
      <c r="AA114" s="57"/>
      <c r="AB114" s="57"/>
      <c r="AC114" s="57"/>
      <c r="AD114" s="59"/>
      <c r="AE114" s="59"/>
      <c r="AF114" s="59"/>
      <c r="AG114" s="59"/>
      <c r="AH114" s="59"/>
      <c r="AI114" s="59"/>
    </row>
    <row r="115" spans="2:35" ht="14.25" customHeight="1" x14ac:dyDescent="0.35">
      <c r="B115" s="53"/>
      <c r="C115" s="53"/>
      <c r="D115" s="53"/>
      <c r="E115" s="53"/>
      <c r="J115" s="175"/>
      <c r="K115" s="175"/>
      <c r="L115" s="56"/>
      <c r="M115" s="56"/>
      <c r="N115" s="56"/>
      <c r="O115" s="56"/>
      <c r="P115" s="57"/>
      <c r="Q115" s="57"/>
      <c r="R115" s="57"/>
      <c r="S115" s="57"/>
      <c r="T115" s="57"/>
      <c r="U115" s="185"/>
      <c r="V115" s="57"/>
      <c r="W115" s="57"/>
      <c r="X115" s="57"/>
      <c r="Y115" s="57"/>
      <c r="Z115" s="57"/>
      <c r="AA115" s="57"/>
      <c r="AB115" s="57"/>
      <c r="AC115" s="57"/>
      <c r="AD115" s="59"/>
      <c r="AE115" s="59"/>
      <c r="AF115" s="59"/>
      <c r="AG115" s="59"/>
      <c r="AH115" s="59"/>
      <c r="AI115" s="59"/>
    </row>
    <row r="116" spans="2:35" ht="14.25" customHeight="1" x14ac:dyDescent="0.35">
      <c r="B116" s="53"/>
      <c r="C116" s="53"/>
      <c r="D116" s="53"/>
      <c r="E116" s="53"/>
      <c r="J116" s="175"/>
      <c r="K116" s="175"/>
      <c r="L116" s="56"/>
      <c r="M116" s="56"/>
      <c r="N116" s="56"/>
      <c r="O116" s="56"/>
      <c r="P116" s="57"/>
      <c r="Q116" s="57"/>
      <c r="R116" s="57"/>
      <c r="S116" s="57"/>
      <c r="T116" s="57"/>
      <c r="U116" s="185"/>
      <c r="V116" s="57"/>
      <c r="W116" s="57"/>
      <c r="X116" s="57"/>
      <c r="Y116" s="57"/>
      <c r="Z116" s="57"/>
      <c r="AA116" s="57"/>
      <c r="AB116" s="57"/>
      <c r="AC116" s="57"/>
      <c r="AD116" s="59"/>
      <c r="AE116" s="59"/>
      <c r="AF116" s="59"/>
      <c r="AG116" s="59"/>
      <c r="AH116" s="59"/>
      <c r="AI116" s="59"/>
    </row>
    <row r="117" spans="2:35" ht="14.25" customHeight="1" x14ac:dyDescent="0.35">
      <c r="B117" s="53"/>
      <c r="C117" s="53"/>
      <c r="D117" s="53"/>
      <c r="E117" s="53"/>
      <c r="J117" s="175"/>
      <c r="K117" s="175"/>
      <c r="L117" s="56"/>
      <c r="M117" s="56"/>
      <c r="N117" s="56"/>
      <c r="O117" s="56"/>
      <c r="P117" s="57"/>
      <c r="Q117" s="57"/>
      <c r="R117" s="57"/>
      <c r="S117" s="57"/>
      <c r="T117" s="57"/>
      <c r="U117" s="185"/>
      <c r="V117" s="57"/>
      <c r="W117" s="57"/>
      <c r="X117" s="57"/>
      <c r="Y117" s="57"/>
      <c r="Z117" s="57"/>
      <c r="AA117" s="57"/>
      <c r="AB117" s="57"/>
      <c r="AC117" s="57"/>
      <c r="AD117" s="59"/>
      <c r="AE117" s="59"/>
      <c r="AF117" s="59"/>
      <c r="AG117" s="59"/>
      <c r="AH117" s="59"/>
      <c r="AI117" s="59"/>
    </row>
    <row r="118" spans="2:35" ht="14.25" customHeight="1" x14ac:dyDescent="0.35">
      <c r="B118" s="53"/>
      <c r="C118" s="53"/>
      <c r="D118" s="53"/>
      <c r="E118" s="53"/>
      <c r="J118" s="175"/>
      <c r="K118" s="175"/>
      <c r="L118" s="56"/>
      <c r="M118" s="56"/>
      <c r="N118" s="56"/>
      <c r="O118" s="56"/>
      <c r="P118" s="57"/>
      <c r="Q118" s="57"/>
      <c r="R118" s="57"/>
      <c r="S118" s="57"/>
      <c r="T118" s="57"/>
      <c r="U118" s="185"/>
      <c r="V118" s="57"/>
      <c r="W118" s="57"/>
      <c r="X118" s="57"/>
      <c r="Y118" s="57"/>
      <c r="Z118" s="57"/>
      <c r="AA118" s="57"/>
      <c r="AB118" s="57"/>
      <c r="AC118" s="57"/>
      <c r="AD118" s="59"/>
      <c r="AE118" s="59"/>
      <c r="AF118" s="59"/>
      <c r="AG118" s="59"/>
      <c r="AH118" s="59"/>
      <c r="AI118" s="59"/>
    </row>
    <row r="119" spans="2:35" ht="14.25" customHeight="1" x14ac:dyDescent="0.35">
      <c r="B119" s="53"/>
      <c r="C119" s="53"/>
      <c r="D119" s="53"/>
      <c r="E119" s="53"/>
      <c r="J119" s="175"/>
      <c r="K119" s="175"/>
      <c r="L119" s="56"/>
      <c r="M119" s="56"/>
      <c r="N119" s="56"/>
      <c r="O119" s="56"/>
      <c r="P119" s="57"/>
      <c r="Q119" s="57"/>
      <c r="R119" s="57"/>
      <c r="S119" s="57"/>
      <c r="T119" s="57"/>
      <c r="U119" s="185"/>
      <c r="V119" s="57"/>
      <c r="W119" s="57"/>
      <c r="X119" s="57"/>
      <c r="Y119" s="57"/>
      <c r="Z119" s="57"/>
      <c r="AA119" s="57"/>
      <c r="AB119" s="57"/>
      <c r="AC119" s="57"/>
      <c r="AD119" s="59"/>
      <c r="AE119" s="59"/>
      <c r="AF119" s="59"/>
      <c r="AG119" s="59"/>
      <c r="AH119" s="59"/>
      <c r="AI119" s="59"/>
    </row>
    <row r="120" spans="2:35" ht="14.25" customHeight="1" x14ac:dyDescent="0.35">
      <c r="B120" s="53"/>
      <c r="C120" s="53"/>
      <c r="D120" s="53"/>
      <c r="E120" s="53"/>
      <c r="J120" s="175"/>
      <c r="K120" s="175"/>
      <c r="L120" s="56"/>
      <c r="M120" s="56"/>
      <c r="N120" s="56"/>
      <c r="O120" s="56"/>
      <c r="P120" s="57"/>
      <c r="Q120" s="57"/>
      <c r="R120" s="57"/>
      <c r="S120" s="57"/>
      <c r="T120" s="57"/>
      <c r="U120" s="185"/>
      <c r="V120" s="57"/>
      <c r="W120" s="57"/>
      <c r="X120" s="57"/>
      <c r="Y120" s="57"/>
      <c r="Z120" s="57"/>
      <c r="AA120" s="57"/>
      <c r="AB120" s="57"/>
      <c r="AC120" s="57"/>
      <c r="AD120" s="59"/>
      <c r="AE120" s="59"/>
      <c r="AF120" s="59"/>
      <c r="AG120" s="59"/>
      <c r="AH120" s="59"/>
      <c r="AI120" s="59"/>
    </row>
    <row r="121" spans="2:35" ht="14.25" customHeight="1" x14ac:dyDescent="0.35">
      <c r="B121" s="53"/>
      <c r="C121" s="53"/>
      <c r="D121" s="53"/>
      <c r="E121" s="53"/>
      <c r="J121" s="175"/>
      <c r="K121" s="175"/>
      <c r="L121" s="56"/>
      <c r="M121" s="56"/>
      <c r="N121" s="56"/>
      <c r="O121" s="56"/>
      <c r="P121" s="57"/>
      <c r="Q121" s="57"/>
      <c r="R121" s="57"/>
      <c r="S121" s="57"/>
      <c r="T121" s="57"/>
      <c r="U121" s="185"/>
      <c r="V121" s="57"/>
      <c r="W121" s="57"/>
      <c r="X121" s="57"/>
      <c r="Y121" s="57"/>
      <c r="Z121" s="57"/>
      <c r="AA121" s="57"/>
      <c r="AB121" s="57"/>
      <c r="AC121" s="57"/>
      <c r="AD121" s="59"/>
      <c r="AE121" s="59"/>
      <c r="AF121" s="59"/>
      <c r="AG121" s="59"/>
      <c r="AH121" s="59"/>
      <c r="AI121" s="59"/>
    </row>
    <row r="122" spans="2:35" ht="14.25" customHeight="1" x14ac:dyDescent="0.35">
      <c r="B122" s="53"/>
      <c r="C122" s="53"/>
      <c r="D122" s="53"/>
      <c r="E122" s="53"/>
      <c r="J122" s="175"/>
      <c r="K122" s="175"/>
      <c r="L122" s="56"/>
      <c r="M122" s="56"/>
      <c r="N122" s="56"/>
      <c r="O122" s="56"/>
      <c r="P122" s="57"/>
      <c r="Q122" s="57"/>
      <c r="R122" s="57"/>
      <c r="S122" s="57"/>
      <c r="T122" s="57"/>
      <c r="U122" s="185"/>
      <c r="V122" s="57"/>
      <c r="W122" s="57"/>
      <c r="X122" s="57"/>
      <c r="Y122" s="57"/>
      <c r="Z122" s="57"/>
      <c r="AA122" s="57"/>
      <c r="AB122" s="57"/>
      <c r="AC122" s="57"/>
      <c r="AD122" s="59"/>
      <c r="AE122" s="59"/>
      <c r="AF122" s="59"/>
      <c r="AG122" s="59"/>
      <c r="AH122" s="59"/>
      <c r="AI122" s="59"/>
    </row>
    <row r="123" spans="2:35" ht="14.25" customHeight="1" x14ac:dyDescent="0.35">
      <c r="B123" s="53"/>
      <c r="C123" s="53"/>
      <c r="D123" s="53"/>
      <c r="E123" s="53"/>
      <c r="J123" s="175"/>
      <c r="K123" s="175"/>
      <c r="L123" s="56"/>
      <c r="M123" s="56"/>
      <c r="N123" s="56"/>
      <c r="O123" s="56"/>
      <c r="P123" s="57"/>
      <c r="Q123" s="57"/>
      <c r="R123" s="57"/>
      <c r="S123" s="57"/>
      <c r="T123" s="57"/>
      <c r="U123" s="185"/>
      <c r="V123" s="57"/>
      <c r="W123" s="57"/>
      <c r="X123" s="57"/>
      <c r="Y123" s="57"/>
      <c r="Z123" s="57"/>
      <c r="AA123" s="57"/>
      <c r="AB123" s="57"/>
      <c r="AC123" s="57"/>
      <c r="AD123" s="59"/>
      <c r="AE123" s="59"/>
      <c r="AF123" s="59"/>
      <c r="AG123" s="59"/>
      <c r="AH123" s="59"/>
      <c r="AI123" s="59"/>
    </row>
    <row r="124" spans="2:35" ht="14.25" customHeight="1" x14ac:dyDescent="0.35">
      <c r="B124" s="53"/>
      <c r="C124" s="53"/>
      <c r="D124" s="53"/>
      <c r="E124" s="53"/>
      <c r="J124" s="175"/>
      <c r="K124" s="175"/>
      <c r="L124" s="56"/>
      <c r="M124" s="56"/>
      <c r="N124" s="56"/>
      <c r="O124" s="56"/>
      <c r="P124" s="57"/>
      <c r="Q124" s="57"/>
      <c r="R124" s="57"/>
      <c r="S124" s="57"/>
      <c r="T124" s="57"/>
      <c r="U124" s="185"/>
      <c r="V124" s="57"/>
      <c r="W124" s="57"/>
      <c r="X124" s="57"/>
      <c r="Y124" s="57"/>
      <c r="Z124" s="57"/>
      <c r="AA124" s="57"/>
      <c r="AB124" s="57"/>
      <c r="AC124" s="57"/>
      <c r="AD124" s="59"/>
      <c r="AE124" s="59"/>
      <c r="AF124" s="59"/>
      <c r="AG124" s="59"/>
      <c r="AH124" s="59"/>
      <c r="AI124" s="59"/>
    </row>
    <row r="125" spans="2:35" ht="14.25" customHeight="1" x14ac:dyDescent="0.35">
      <c r="B125" s="53"/>
      <c r="C125" s="53"/>
      <c r="D125" s="53"/>
      <c r="E125" s="53"/>
      <c r="J125" s="175"/>
      <c r="K125" s="175"/>
      <c r="L125" s="56"/>
      <c r="M125" s="56"/>
      <c r="N125" s="56"/>
      <c r="O125" s="56"/>
      <c r="P125" s="57"/>
      <c r="Q125" s="57"/>
      <c r="R125" s="57"/>
      <c r="S125" s="57"/>
      <c r="T125" s="57"/>
      <c r="U125" s="185"/>
      <c r="V125" s="57"/>
      <c r="W125" s="57"/>
      <c r="X125" s="57"/>
      <c r="Y125" s="57"/>
      <c r="Z125" s="57"/>
      <c r="AA125" s="57"/>
      <c r="AB125" s="57"/>
      <c r="AC125" s="57"/>
      <c r="AD125" s="59"/>
      <c r="AE125" s="59"/>
      <c r="AF125" s="59"/>
      <c r="AG125" s="59"/>
      <c r="AH125" s="59"/>
      <c r="AI125" s="59"/>
    </row>
    <row r="126" spans="2:35" ht="14.25" customHeight="1" x14ac:dyDescent="0.35">
      <c r="B126" s="53"/>
      <c r="C126" s="53"/>
      <c r="D126" s="53"/>
      <c r="E126" s="53"/>
      <c r="J126" s="175"/>
      <c r="K126" s="175"/>
      <c r="L126" s="56"/>
      <c r="M126" s="56"/>
      <c r="N126" s="56"/>
      <c r="O126" s="56"/>
      <c r="P126" s="57"/>
      <c r="Q126" s="57"/>
      <c r="R126" s="57"/>
      <c r="S126" s="57"/>
      <c r="T126" s="57"/>
      <c r="U126" s="185"/>
      <c r="V126" s="57"/>
      <c r="W126" s="57"/>
      <c r="X126" s="57"/>
      <c r="Y126" s="57"/>
      <c r="Z126" s="57"/>
      <c r="AA126" s="57"/>
      <c r="AB126" s="57"/>
      <c r="AC126" s="57"/>
      <c r="AD126" s="59"/>
      <c r="AE126" s="59"/>
      <c r="AF126" s="59"/>
      <c r="AG126" s="59"/>
      <c r="AH126" s="59"/>
      <c r="AI126" s="59"/>
    </row>
    <row r="127" spans="2:35" ht="14.25" customHeight="1" x14ac:dyDescent="0.35">
      <c r="B127" s="53"/>
      <c r="C127" s="53"/>
      <c r="D127" s="53"/>
      <c r="E127" s="53"/>
      <c r="J127" s="175"/>
      <c r="K127" s="175"/>
      <c r="L127" s="56"/>
      <c r="M127" s="56"/>
      <c r="N127" s="56"/>
      <c r="O127" s="56"/>
      <c r="P127" s="57"/>
      <c r="Q127" s="57"/>
      <c r="R127" s="57"/>
      <c r="S127" s="57"/>
      <c r="T127" s="57"/>
      <c r="U127" s="185"/>
      <c r="V127" s="57"/>
      <c r="W127" s="57"/>
      <c r="X127" s="57"/>
      <c r="Y127" s="57"/>
      <c r="Z127" s="57"/>
      <c r="AA127" s="57"/>
      <c r="AB127" s="57"/>
      <c r="AC127" s="57"/>
      <c r="AD127" s="59"/>
      <c r="AE127" s="59"/>
      <c r="AF127" s="59"/>
      <c r="AG127" s="59"/>
      <c r="AH127" s="59"/>
      <c r="AI127" s="59"/>
    </row>
    <row r="128" spans="2:35" ht="14.25" customHeight="1" x14ac:dyDescent="0.35">
      <c r="B128" s="53"/>
      <c r="C128" s="53"/>
      <c r="D128" s="53"/>
      <c r="E128" s="53"/>
      <c r="J128" s="175"/>
      <c r="K128" s="175"/>
      <c r="L128" s="56"/>
      <c r="M128" s="56"/>
      <c r="N128" s="56"/>
      <c r="O128" s="56"/>
      <c r="P128" s="57"/>
      <c r="Q128" s="57"/>
      <c r="R128" s="57"/>
      <c r="S128" s="57"/>
      <c r="T128" s="57"/>
      <c r="U128" s="185"/>
      <c r="V128" s="57"/>
      <c r="W128" s="57"/>
      <c r="X128" s="57"/>
      <c r="Y128" s="57"/>
      <c r="Z128" s="57"/>
      <c r="AA128" s="57"/>
      <c r="AB128" s="57"/>
      <c r="AC128" s="57"/>
      <c r="AD128" s="59"/>
      <c r="AE128" s="59"/>
      <c r="AF128" s="59"/>
      <c r="AG128" s="59"/>
      <c r="AH128" s="59"/>
      <c r="AI128" s="59"/>
    </row>
    <row r="129" spans="2:35" ht="14.25" customHeight="1" x14ac:dyDescent="0.35">
      <c r="B129" s="53"/>
      <c r="C129" s="53"/>
      <c r="D129" s="53"/>
      <c r="E129" s="53"/>
      <c r="J129" s="175"/>
      <c r="K129" s="175"/>
      <c r="L129" s="56"/>
      <c r="M129" s="56"/>
      <c r="N129" s="56"/>
      <c r="O129" s="56"/>
      <c r="P129" s="57"/>
      <c r="Q129" s="57"/>
      <c r="R129" s="57"/>
      <c r="S129" s="57"/>
      <c r="T129" s="57"/>
      <c r="U129" s="185"/>
      <c r="V129" s="57"/>
      <c r="W129" s="57"/>
      <c r="X129" s="57"/>
      <c r="Y129" s="57"/>
      <c r="Z129" s="57"/>
      <c r="AA129" s="57"/>
      <c r="AB129" s="57"/>
      <c r="AC129" s="57"/>
      <c r="AD129" s="59"/>
      <c r="AE129" s="59"/>
      <c r="AF129" s="59"/>
      <c r="AG129" s="59"/>
      <c r="AH129" s="59"/>
      <c r="AI129" s="59"/>
    </row>
    <row r="130" spans="2:35" ht="14.25" customHeight="1" x14ac:dyDescent="0.35">
      <c r="B130" s="53"/>
      <c r="C130" s="53"/>
      <c r="D130" s="53"/>
      <c r="E130" s="53"/>
      <c r="J130" s="175"/>
      <c r="K130" s="175"/>
      <c r="L130" s="56"/>
      <c r="M130" s="56"/>
      <c r="N130" s="56"/>
      <c r="O130" s="56"/>
      <c r="P130" s="57"/>
      <c r="Q130" s="57"/>
      <c r="R130" s="57"/>
      <c r="S130" s="57"/>
      <c r="T130" s="57"/>
      <c r="U130" s="185"/>
      <c r="V130" s="57"/>
      <c r="W130" s="57"/>
      <c r="X130" s="57"/>
      <c r="Y130" s="57"/>
      <c r="Z130" s="57"/>
      <c r="AA130" s="57"/>
      <c r="AB130" s="57"/>
      <c r="AC130" s="57"/>
      <c r="AD130" s="59"/>
      <c r="AE130" s="59"/>
      <c r="AF130" s="59"/>
      <c r="AG130" s="59"/>
      <c r="AH130" s="59"/>
      <c r="AI130" s="59"/>
    </row>
    <row r="131" spans="2:35" ht="14.25" customHeight="1" x14ac:dyDescent="0.35">
      <c r="B131" s="53"/>
      <c r="C131" s="53"/>
      <c r="D131" s="53"/>
      <c r="E131" s="53"/>
      <c r="J131" s="175"/>
      <c r="K131" s="175"/>
      <c r="L131" s="56"/>
      <c r="M131" s="56"/>
      <c r="N131" s="56"/>
      <c r="O131" s="56"/>
      <c r="P131" s="57"/>
      <c r="Q131" s="57"/>
      <c r="R131" s="57"/>
      <c r="S131" s="57"/>
      <c r="T131" s="57"/>
      <c r="U131" s="185"/>
      <c r="V131" s="57"/>
      <c r="W131" s="57"/>
      <c r="X131" s="57"/>
      <c r="Y131" s="57"/>
      <c r="Z131" s="57"/>
      <c r="AA131" s="57"/>
      <c r="AB131" s="57"/>
      <c r="AC131" s="57"/>
      <c r="AD131" s="59"/>
      <c r="AE131" s="59"/>
      <c r="AF131" s="59"/>
      <c r="AG131" s="59"/>
      <c r="AH131" s="59"/>
      <c r="AI131" s="59"/>
    </row>
    <row r="132" spans="2:35" ht="14.25" customHeight="1" x14ac:dyDescent="0.35">
      <c r="B132" s="53"/>
      <c r="C132" s="53"/>
      <c r="D132" s="53"/>
      <c r="E132" s="53"/>
      <c r="J132" s="175"/>
      <c r="K132" s="175"/>
      <c r="L132" s="56"/>
      <c r="M132" s="56"/>
      <c r="N132" s="56"/>
      <c r="O132" s="56"/>
      <c r="P132" s="57"/>
      <c r="Q132" s="57"/>
      <c r="R132" s="57"/>
      <c r="S132" s="57"/>
      <c r="T132" s="57"/>
      <c r="U132" s="185"/>
      <c r="V132" s="57"/>
      <c r="W132" s="57"/>
      <c r="X132" s="57"/>
      <c r="Y132" s="57"/>
      <c r="Z132" s="57"/>
      <c r="AA132" s="57"/>
      <c r="AB132" s="57"/>
      <c r="AC132" s="57"/>
      <c r="AD132" s="59"/>
      <c r="AE132" s="59"/>
      <c r="AF132" s="59"/>
      <c r="AG132" s="59"/>
      <c r="AH132" s="59"/>
      <c r="AI132" s="59"/>
    </row>
    <row r="133" spans="2:35" ht="14.25" customHeight="1" x14ac:dyDescent="0.35">
      <c r="B133" s="53"/>
      <c r="C133" s="53"/>
      <c r="D133" s="53"/>
      <c r="E133" s="53"/>
      <c r="J133" s="175"/>
      <c r="K133" s="175"/>
      <c r="L133" s="56"/>
      <c r="M133" s="56"/>
      <c r="N133" s="56"/>
      <c r="O133" s="56"/>
      <c r="P133" s="57"/>
      <c r="Q133" s="57"/>
      <c r="R133" s="57"/>
      <c r="S133" s="57"/>
      <c r="T133" s="57"/>
      <c r="U133" s="185"/>
      <c r="V133" s="57"/>
      <c r="W133" s="57"/>
      <c r="X133" s="57"/>
      <c r="Y133" s="57"/>
      <c r="Z133" s="57"/>
      <c r="AA133" s="57"/>
      <c r="AB133" s="57"/>
      <c r="AC133" s="57"/>
      <c r="AD133" s="59"/>
      <c r="AE133" s="59"/>
      <c r="AF133" s="59"/>
      <c r="AG133" s="59"/>
      <c r="AH133" s="59"/>
      <c r="AI133" s="59"/>
    </row>
    <row r="134" spans="2:35" ht="14.25" customHeight="1" x14ac:dyDescent="0.35">
      <c r="B134" s="53"/>
      <c r="C134" s="53"/>
      <c r="D134" s="53"/>
      <c r="E134" s="53"/>
      <c r="J134" s="175"/>
      <c r="K134" s="175"/>
      <c r="L134" s="56"/>
      <c r="M134" s="56"/>
      <c r="N134" s="56"/>
      <c r="O134" s="56"/>
      <c r="P134" s="57"/>
      <c r="Q134" s="57"/>
      <c r="R134" s="57"/>
      <c r="S134" s="57"/>
      <c r="T134" s="57"/>
      <c r="U134" s="185"/>
      <c r="V134" s="57"/>
      <c r="W134" s="57"/>
      <c r="X134" s="57"/>
      <c r="Y134" s="57"/>
      <c r="Z134" s="57"/>
      <c r="AA134" s="57"/>
      <c r="AB134" s="57"/>
      <c r="AC134" s="57"/>
      <c r="AD134" s="59"/>
      <c r="AE134" s="59"/>
      <c r="AF134" s="59"/>
      <c r="AG134" s="59"/>
      <c r="AH134" s="59"/>
      <c r="AI134" s="59"/>
    </row>
    <row r="135" spans="2:35" ht="14.25" customHeight="1" x14ac:dyDescent="0.35">
      <c r="B135" s="53"/>
      <c r="C135" s="53"/>
      <c r="D135" s="53"/>
      <c r="E135" s="53"/>
      <c r="J135" s="175"/>
      <c r="K135" s="175"/>
      <c r="L135" s="56"/>
      <c r="M135" s="56"/>
      <c r="N135" s="56"/>
      <c r="O135" s="56"/>
      <c r="P135" s="57"/>
      <c r="Q135" s="57"/>
      <c r="R135" s="57"/>
      <c r="S135" s="57"/>
      <c r="T135" s="57"/>
      <c r="U135" s="185"/>
      <c r="V135" s="57"/>
      <c r="W135" s="57"/>
      <c r="X135" s="57"/>
      <c r="Y135" s="57"/>
      <c r="Z135" s="57"/>
      <c r="AA135" s="57"/>
      <c r="AB135" s="57"/>
      <c r="AC135" s="57"/>
      <c r="AD135" s="59"/>
      <c r="AE135" s="59"/>
      <c r="AF135" s="59"/>
      <c r="AG135" s="59"/>
      <c r="AH135" s="59"/>
      <c r="AI135" s="59"/>
    </row>
    <row r="136" spans="2:35" ht="14.25" customHeight="1" x14ac:dyDescent="0.35">
      <c r="B136" s="53"/>
      <c r="C136" s="53"/>
      <c r="D136" s="53"/>
      <c r="E136" s="53"/>
      <c r="J136" s="175"/>
      <c r="K136" s="175"/>
      <c r="L136" s="56"/>
      <c r="M136" s="56"/>
      <c r="N136" s="56"/>
      <c r="O136" s="56"/>
      <c r="P136" s="57"/>
      <c r="Q136" s="57"/>
      <c r="R136" s="57"/>
      <c r="S136" s="57"/>
      <c r="T136" s="57"/>
      <c r="U136" s="185"/>
      <c r="V136" s="57"/>
      <c r="W136" s="57"/>
      <c r="X136" s="57"/>
      <c r="Y136" s="57"/>
      <c r="Z136" s="57"/>
      <c r="AA136" s="57"/>
      <c r="AB136" s="57"/>
      <c r="AC136" s="57"/>
      <c r="AD136" s="59"/>
      <c r="AE136" s="59"/>
      <c r="AF136" s="59"/>
      <c r="AG136" s="59"/>
      <c r="AH136" s="59"/>
      <c r="AI136" s="59"/>
    </row>
    <row r="137" spans="2:35" ht="14.25" customHeight="1" x14ac:dyDescent="0.35">
      <c r="B137" s="53"/>
      <c r="C137" s="53"/>
      <c r="D137" s="53"/>
      <c r="E137" s="53"/>
      <c r="J137" s="175"/>
      <c r="K137" s="175"/>
      <c r="L137" s="56"/>
      <c r="M137" s="56"/>
      <c r="N137" s="56"/>
      <c r="O137" s="56"/>
      <c r="P137" s="57"/>
      <c r="Q137" s="57"/>
      <c r="R137" s="57"/>
      <c r="S137" s="57"/>
      <c r="T137" s="57"/>
      <c r="U137" s="185"/>
      <c r="V137" s="57"/>
      <c r="W137" s="57"/>
      <c r="X137" s="57"/>
      <c r="Y137" s="57"/>
      <c r="Z137" s="57"/>
      <c r="AA137" s="57"/>
      <c r="AB137" s="57"/>
      <c r="AC137" s="57"/>
      <c r="AD137" s="59"/>
      <c r="AE137" s="59"/>
      <c r="AF137" s="59"/>
      <c r="AG137" s="59"/>
      <c r="AH137" s="59"/>
      <c r="AI137" s="59"/>
    </row>
    <row r="138" spans="2:35" ht="14.25" customHeight="1" x14ac:dyDescent="0.35">
      <c r="B138" s="53"/>
      <c r="C138" s="53"/>
      <c r="D138" s="53"/>
      <c r="E138" s="53"/>
      <c r="J138" s="175"/>
      <c r="K138" s="175"/>
      <c r="L138" s="56"/>
      <c r="M138" s="56"/>
      <c r="N138" s="56"/>
      <c r="O138" s="56"/>
      <c r="P138" s="57"/>
      <c r="Q138" s="57"/>
      <c r="R138" s="57"/>
      <c r="S138" s="57"/>
      <c r="T138" s="57"/>
      <c r="U138" s="185"/>
      <c r="V138" s="57"/>
      <c r="W138" s="57"/>
      <c r="X138" s="57"/>
      <c r="Y138" s="57"/>
      <c r="Z138" s="57"/>
      <c r="AA138" s="57"/>
      <c r="AB138" s="57"/>
      <c r="AC138" s="57"/>
      <c r="AD138" s="59"/>
      <c r="AE138" s="59"/>
      <c r="AF138" s="59"/>
      <c r="AG138" s="59"/>
      <c r="AH138" s="59"/>
      <c r="AI138" s="59"/>
    </row>
    <row r="139" spans="2:35" ht="14.25" customHeight="1" x14ac:dyDescent="0.35">
      <c r="B139" s="53"/>
      <c r="C139" s="53"/>
      <c r="D139" s="53"/>
      <c r="E139" s="53"/>
      <c r="J139" s="175"/>
      <c r="K139" s="175"/>
      <c r="L139" s="56"/>
      <c r="M139" s="56"/>
      <c r="N139" s="56"/>
      <c r="O139" s="56"/>
      <c r="P139" s="57"/>
      <c r="Q139" s="57"/>
      <c r="R139" s="57"/>
      <c r="S139" s="57"/>
      <c r="T139" s="57"/>
      <c r="U139" s="185"/>
      <c r="V139" s="57"/>
      <c r="W139" s="57"/>
      <c r="X139" s="57"/>
      <c r="Y139" s="57"/>
      <c r="Z139" s="57"/>
      <c r="AA139" s="57"/>
      <c r="AB139" s="57"/>
      <c r="AC139" s="57"/>
      <c r="AD139" s="59"/>
      <c r="AE139" s="59"/>
      <c r="AF139" s="59"/>
      <c r="AG139" s="59"/>
      <c r="AH139" s="59"/>
      <c r="AI139" s="59"/>
    </row>
    <row r="140" spans="2:35" ht="14.25" customHeight="1" x14ac:dyDescent="0.35">
      <c r="B140" s="53"/>
      <c r="C140" s="53"/>
      <c r="D140" s="53"/>
      <c r="E140" s="53"/>
      <c r="J140" s="175"/>
      <c r="K140" s="175"/>
      <c r="L140" s="56"/>
      <c r="M140" s="56"/>
      <c r="N140" s="56"/>
      <c r="O140" s="56"/>
      <c r="P140" s="57"/>
      <c r="Q140" s="57"/>
      <c r="R140" s="57"/>
      <c r="S140" s="57"/>
      <c r="T140" s="57"/>
      <c r="U140" s="185"/>
      <c r="V140" s="57"/>
      <c r="W140" s="57"/>
      <c r="X140" s="57"/>
      <c r="Y140" s="57"/>
      <c r="Z140" s="57"/>
      <c r="AA140" s="57"/>
      <c r="AB140" s="57"/>
      <c r="AC140" s="57"/>
      <c r="AD140" s="59"/>
      <c r="AE140" s="59"/>
      <c r="AF140" s="59"/>
      <c r="AG140" s="59"/>
      <c r="AH140" s="59"/>
      <c r="AI140" s="59"/>
    </row>
    <row r="141" spans="2:35" ht="14.25" customHeight="1" x14ac:dyDescent="0.35">
      <c r="B141" s="53"/>
      <c r="C141" s="53"/>
      <c r="D141" s="53"/>
      <c r="E141" s="53"/>
      <c r="J141" s="175"/>
      <c r="K141" s="175"/>
      <c r="L141" s="56"/>
      <c r="M141" s="56"/>
      <c r="N141" s="56"/>
      <c r="O141" s="56"/>
      <c r="P141" s="57"/>
      <c r="Q141" s="57"/>
      <c r="R141" s="57"/>
      <c r="S141" s="57"/>
      <c r="T141" s="57"/>
      <c r="U141" s="185"/>
      <c r="V141" s="57"/>
      <c r="W141" s="57"/>
      <c r="X141" s="57"/>
      <c r="Y141" s="57"/>
      <c r="Z141" s="57"/>
      <c r="AA141" s="57"/>
      <c r="AB141" s="57"/>
      <c r="AC141" s="57"/>
      <c r="AD141" s="59"/>
      <c r="AE141" s="59"/>
      <c r="AF141" s="59"/>
      <c r="AG141" s="59"/>
      <c r="AH141" s="59"/>
      <c r="AI141" s="59"/>
    </row>
    <row r="142" spans="2:35" ht="14.25" customHeight="1" x14ac:dyDescent="0.35">
      <c r="B142" s="53"/>
      <c r="C142" s="53"/>
      <c r="D142" s="53"/>
      <c r="E142" s="53"/>
      <c r="J142" s="175"/>
      <c r="K142" s="175"/>
      <c r="L142" s="56"/>
      <c r="M142" s="56"/>
      <c r="N142" s="56"/>
      <c r="O142" s="56"/>
      <c r="P142" s="57"/>
      <c r="Q142" s="57"/>
      <c r="R142" s="57"/>
      <c r="S142" s="57"/>
      <c r="T142" s="57"/>
      <c r="U142" s="185"/>
      <c r="V142" s="57"/>
      <c r="W142" s="57"/>
      <c r="X142" s="57"/>
      <c r="Y142" s="57"/>
      <c r="Z142" s="57"/>
      <c r="AA142" s="57"/>
      <c r="AB142" s="57"/>
      <c r="AC142" s="57"/>
      <c r="AD142" s="59"/>
      <c r="AE142" s="59"/>
      <c r="AF142" s="59"/>
      <c r="AG142" s="59"/>
      <c r="AH142" s="59"/>
      <c r="AI142" s="59"/>
    </row>
    <row r="143" spans="2:35" ht="14.25" customHeight="1" x14ac:dyDescent="0.35">
      <c r="B143" s="53"/>
      <c r="C143" s="53"/>
      <c r="D143" s="53"/>
      <c r="E143" s="53"/>
      <c r="J143" s="175"/>
      <c r="K143" s="175"/>
      <c r="L143" s="56"/>
      <c r="M143" s="56"/>
      <c r="N143" s="56"/>
      <c r="O143" s="56"/>
      <c r="P143" s="57"/>
      <c r="Q143" s="57"/>
      <c r="R143" s="57"/>
      <c r="S143" s="57"/>
      <c r="T143" s="57"/>
      <c r="U143" s="185"/>
      <c r="V143" s="57"/>
      <c r="W143" s="57"/>
      <c r="X143" s="57"/>
      <c r="Y143" s="57"/>
      <c r="Z143" s="57"/>
      <c r="AA143" s="57"/>
      <c r="AB143" s="57"/>
      <c r="AC143" s="57"/>
      <c r="AD143" s="59"/>
      <c r="AE143" s="59"/>
      <c r="AF143" s="59"/>
      <c r="AG143" s="59"/>
      <c r="AH143" s="59"/>
      <c r="AI143" s="59"/>
    </row>
    <row r="144" spans="2:35" ht="14.25" customHeight="1" x14ac:dyDescent="0.35">
      <c r="B144" s="53"/>
      <c r="C144" s="53"/>
      <c r="D144" s="53"/>
      <c r="E144" s="53"/>
      <c r="J144" s="175"/>
      <c r="K144" s="175"/>
      <c r="L144" s="56"/>
      <c r="M144" s="56"/>
      <c r="N144" s="56"/>
      <c r="O144" s="56"/>
      <c r="P144" s="57"/>
      <c r="Q144" s="57"/>
      <c r="R144" s="57"/>
      <c r="S144" s="57"/>
      <c r="T144" s="57"/>
      <c r="U144" s="185"/>
      <c r="V144" s="57"/>
      <c r="W144" s="57"/>
      <c r="X144" s="57"/>
      <c r="Y144" s="57"/>
      <c r="Z144" s="57"/>
      <c r="AA144" s="57"/>
      <c r="AB144" s="57"/>
      <c r="AC144" s="57"/>
      <c r="AD144" s="59"/>
      <c r="AE144" s="59"/>
      <c r="AF144" s="59"/>
      <c r="AG144" s="59"/>
      <c r="AH144" s="59"/>
      <c r="AI144" s="59"/>
    </row>
    <row r="145" spans="2:35" ht="14.25" customHeight="1" x14ac:dyDescent="0.35">
      <c r="B145" s="53"/>
      <c r="C145" s="53"/>
      <c r="D145" s="53"/>
      <c r="E145" s="53"/>
      <c r="J145" s="175"/>
      <c r="K145" s="175"/>
      <c r="L145" s="56"/>
      <c r="M145" s="56"/>
      <c r="N145" s="56"/>
      <c r="O145" s="56"/>
      <c r="P145" s="57"/>
      <c r="Q145" s="57"/>
      <c r="R145" s="57"/>
      <c r="S145" s="57"/>
      <c r="T145" s="57"/>
      <c r="U145" s="185"/>
      <c r="V145" s="57"/>
      <c r="W145" s="57"/>
      <c r="X145" s="57"/>
      <c r="Y145" s="57"/>
      <c r="Z145" s="57"/>
      <c r="AA145" s="57"/>
      <c r="AB145" s="57"/>
      <c r="AC145" s="57"/>
      <c r="AD145" s="59"/>
      <c r="AE145" s="59"/>
      <c r="AF145" s="59"/>
      <c r="AG145" s="59"/>
      <c r="AH145" s="59"/>
      <c r="AI145" s="59"/>
    </row>
    <row r="146" spans="2:35" ht="14.25" customHeight="1" x14ac:dyDescent="0.35">
      <c r="B146" s="53"/>
      <c r="C146" s="53"/>
      <c r="D146" s="53"/>
      <c r="E146" s="53"/>
      <c r="J146" s="175"/>
      <c r="K146" s="175"/>
      <c r="L146" s="56"/>
      <c r="M146" s="56"/>
      <c r="N146" s="56"/>
      <c r="O146" s="56"/>
      <c r="P146" s="57"/>
      <c r="Q146" s="57"/>
      <c r="R146" s="57"/>
      <c r="S146" s="57"/>
      <c r="T146" s="57"/>
      <c r="U146" s="185"/>
      <c r="V146" s="57"/>
      <c r="W146" s="57"/>
      <c r="X146" s="57"/>
      <c r="Y146" s="57"/>
      <c r="Z146" s="57"/>
      <c r="AA146" s="57"/>
      <c r="AB146" s="57"/>
      <c r="AC146" s="57"/>
      <c r="AD146" s="59"/>
      <c r="AE146" s="59"/>
      <c r="AF146" s="59"/>
      <c r="AG146" s="59"/>
      <c r="AH146" s="59"/>
      <c r="AI146" s="59"/>
    </row>
    <row r="147" spans="2:35" ht="14.25" customHeight="1" x14ac:dyDescent="0.35">
      <c r="B147" s="53"/>
      <c r="C147" s="53"/>
      <c r="D147" s="53"/>
      <c r="E147" s="53"/>
      <c r="J147" s="175"/>
      <c r="K147" s="175"/>
      <c r="L147" s="56"/>
      <c r="M147" s="56"/>
      <c r="N147" s="56"/>
      <c r="O147" s="56"/>
      <c r="P147" s="57"/>
      <c r="Q147" s="57"/>
      <c r="R147" s="57"/>
      <c r="S147" s="57"/>
      <c r="T147" s="57"/>
      <c r="U147" s="185"/>
      <c r="V147" s="57"/>
      <c r="W147" s="57"/>
      <c r="X147" s="57"/>
      <c r="Y147" s="57"/>
      <c r="Z147" s="57"/>
      <c r="AA147" s="57"/>
      <c r="AB147" s="57"/>
      <c r="AC147" s="57"/>
      <c r="AD147" s="59"/>
      <c r="AE147" s="59"/>
      <c r="AF147" s="59"/>
      <c r="AG147" s="59"/>
      <c r="AH147" s="59"/>
      <c r="AI147" s="59"/>
    </row>
    <row r="148" spans="2:35" ht="14.25" customHeight="1" x14ac:dyDescent="0.35">
      <c r="B148" s="53"/>
      <c r="C148" s="53"/>
      <c r="D148" s="53"/>
      <c r="E148" s="53"/>
      <c r="J148" s="175"/>
      <c r="K148" s="175"/>
      <c r="L148" s="56"/>
      <c r="M148" s="56"/>
      <c r="N148" s="56"/>
      <c r="O148" s="56"/>
      <c r="P148" s="57"/>
      <c r="Q148" s="57"/>
      <c r="R148" s="57"/>
      <c r="S148" s="57"/>
      <c r="T148" s="57"/>
      <c r="U148" s="185"/>
      <c r="V148" s="57"/>
      <c r="W148" s="57"/>
      <c r="X148" s="57"/>
      <c r="Y148" s="57"/>
      <c r="Z148" s="57"/>
      <c r="AA148" s="57"/>
      <c r="AB148" s="57"/>
      <c r="AC148" s="57"/>
      <c r="AD148" s="59"/>
      <c r="AE148" s="59"/>
      <c r="AF148" s="59"/>
      <c r="AG148" s="59"/>
      <c r="AH148" s="59"/>
      <c r="AI148" s="59"/>
    </row>
    <row r="149" spans="2:35" ht="14.25" customHeight="1" x14ac:dyDescent="0.35">
      <c r="B149" s="53"/>
      <c r="C149" s="53"/>
      <c r="D149" s="53"/>
      <c r="E149" s="53"/>
      <c r="J149" s="175"/>
      <c r="K149" s="175"/>
      <c r="L149" s="56"/>
      <c r="M149" s="56"/>
      <c r="N149" s="56"/>
      <c r="O149" s="56"/>
      <c r="P149" s="57"/>
      <c r="Q149" s="57"/>
      <c r="R149" s="57"/>
      <c r="S149" s="57"/>
      <c r="T149" s="57"/>
      <c r="U149" s="185"/>
      <c r="V149" s="57"/>
      <c r="W149" s="57"/>
      <c r="X149" s="57"/>
      <c r="Y149" s="57"/>
      <c r="Z149" s="57"/>
      <c r="AA149" s="57"/>
      <c r="AB149" s="57"/>
      <c r="AC149" s="57"/>
      <c r="AD149" s="59"/>
      <c r="AE149" s="59"/>
      <c r="AF149" s="59"/>
      <c r="AG149" s="59"/>
      <c r="AH149" s="59"/>
      <c r="AI149" s="59"/>
    </row>
    <row r="150" spans="2:35" ht="14.25" customHeight="1" x14ac:dyDescent="0.35">
      <c r="B150" s="53"/>
      <c r="C150" s="53"/>
      <c r="D150" s="53"/>
      <c r="E150" s="53"/>
      <c r="J150" s="175"/>
      <c r="K150" s="175"/>
      <c r="L150" s="56"/>
      <c r="M150" s="56"/>
      <c r="N150" s="56"/>
      <c r="O150" s="56"/>
      <c r="P150" s="57"/>
      <c r="Q150" s="57"/>
      <c r="R150" s="57"/>
      <c r="S150" s="57"/>
      <c r="T150" s="57"/>
      <c r="U150" s="185"/>
      <c r="V150" s="57"/>
      <c r="W150" s="57"/>
      <c r="X150" s="57"/>
      <c r="Y150" s="57"/>
      <c r="Z150" s="57"/>
      <c r="AA150" s="57"/>
      <c r="AB150" s="57"/>
      <c r="AC150" s="57"/>
      <c r="AD150" s="59"/>
      <c r="AE150" s="59"/>
      <c r="AF150" s="59"/>
      <c r="AG150" s="59"/>
      <c r="AH150" s="59"/>
      <c r="AI150" s="59"/>
    </row>
    <row r="151" spans="2:35" ht="14.25" customHeight="1" x14ac:dyDescent="0.35">
      <c r="B151" s="53"/>
      <c r="C151" s="53"/>
      <c r="D151" s="53"/>
      <c r="E151" s="53"/>
      <c r="J151" s="175"/>
      <c r="K151" s="175"/>
      <c r="L151" s="56"/>
      <c r="M151" s="56"/>
      <c r="N151" s="56"/>
      <c r="O151" s="56"/>
      <c r="P151" s="57"/>
      <c r="Q151" s="57"/>
      <c r="R151" s="57"/>
      <c r="S151" s="57"/>
      <c r="T151" s="57"/>
      <c r="U151" s="185"/>
      <c r="V151" s="57"/>
      <c r="W151" s="57"/>
      <c r="X151" s="57"/>
      <c r="Y151" s="57"/>
      <c r="Z151" s="57"/>
      <c r="AA151" s="57"/>
      <c r="AB151" s="57"/>
      <c r="AC151" s="57"/>
      <c r="AD151" s="59"/>
      <c r="AE151" s="59"/>
      <c r="AF151" s="59"/>
      <c r="AG151" s="59"/>
      <c r="AH151" s="59"/>
      <c r="AI151" s="59"/>
    </row>
    <row r="152" spans="2:35" ht="14.25" customHeight="1" x14ac:dyDescent="0.35">
      <c r="B152" s="53"/>
      <c r="C152" s="53"/>
      <c r="D152" s="53"/>
      <c r="E152" s="53"/>
      <c r="J152" s="175"/>
      <c r="K152" s="175"/>
      <c r="L152" s="56"/>
      <c r="M152" s="56"/>
      <c r="N152" s="56"/>
      <c r="O152" s="56"/>
      <c r="P152" s="57"/>
      <c r="Q152" s="57"/>
      <c r="R152" s="57"/>
      <c r="S152" s="57"/>
      <c r="T152" s="57"/>
      <c r="U152" s="185"/>
      <c r="V152" s="57"/>
      <c r="W152" s="57"/>
      <c r="X152" s="57"/>
      <c r="Y152" s="57"/>
      <c r="Z152" s="57"/>
      <c r="AA152" s="57"/>
      <c r="AB152" s="57"/>
      <c r="AC152" s="57"/>
      <c r="AD152" s="59"/>
      <c r="AE152" s="59"/>
      <c r="AF152" s="59"/>
      <c r="AG152" s="59"/>
      <c r="AH152" s="59"/>
      <c r="AI152" s="59"/>
    </row>
    <row r="153" spans="2:35" ht="14.25" customHeight="1" x14ac:dyDescent="0.35">
      <c r="B153" s="53"/>
      <c r="C153" s="53"/>
      <c r="D153" s="53"/>
      <c r="E153" s="53"/>
      <c r="J153" s="175"/>
      <c r="K153" s="175"/>
      <c r="L153" s="56"/>
      <c r="M153" s="56"/>
      <c r="N153" s="56"/>
      <c r="O153" s="56"/>
      <c r="P153" s="57"/>
      <c r="Q153" s="57"/>
      <c r="R153" s="57"/>
      <c r="S153" s="57"/>
      <c r="T153" s="57"/>
      <c r="U153" s="185"/>
      <c r="V153" s="57"/>
      <c r="W153" s="57"/>
      <c r="X153" s="57"/>
      <c r="Y153" s="57"/>
      <c r="Z153" s="57"/>
      <c r="AA153" s="57"/>
      <c r="AB153" s="57"/>
      <c r="AC153" s="57"/>
      <c r="AD153" s="59"/>
      <c r="AE153" s="59"/>
      <c r="AF153" s="59"/>
      <c r="AG153" s="59"/>
      <c r="AH153" s="59"/>
      <c r="AI153" s="59"/>
    </row>
    <row r="154" spans="2:35" ht="14.25" customHeight="1" x14ac:dyDescent="0.35">
      <c r="B154" s="53"/>
      <c r="C154" s="53"/>
      <c r="D154" s="53"/>
      <c r="E154" s="53"/>
      <c r="J154" s="175"/>
      <c r="K154" s="175"/>
      <c r="L154" s="56"/>
      <c r="M154" s="56"/>
      <c r="N154" s="56"/>
      <c r="O154" s="56"/>
      <c r="P154" s="57"/>
      <c r="Q154" s="57"/>
      <c r="R154" s="57"/>
      <c r="S154" s="57"/>
      <c r="T154" s="57"/>
      <c r="U154" s="185"/>
      <c r="V154" s="57"/>
      <c r="W154" s="57"/>
      <c r="X154" s="57"/>
      <c r="Y154" s="57"/>
      <c r="Z154" s="57"/>
      <c r="AA154" s="57"/>
      <c r="AB154" s="57"/>
      <c r="AC154" s="57"/>
      <c r="AD154" s="59"/>
      <c r="AE154" s="59"/>
      <c r="AF154" s="59"/>
      <c r="AG154" s="59"/>
      <c r="AH154" s="59"/>
      <c r="AI154" s="59"/>
    </row>
    <row r="155" spans="2:35" ht="14.25" customHeight="1" x14ac:dyDescent="0.35">
      <c r="B155" s="53"/>
      <c r="C155" s="53"/>
      <c r="D155" s="53"/>
      <c r="E155" s="53"/>
      <c r="J155" s="175"/>
      <c r="K155" s="175"/>
      <c r="L155" s="56"/>
      <c r="M155" s="56"/>
      <c r="N155" s="56"/>
      <c r="O155" s="56"/>
      <c r="P155" s="57"/>
      <c r="Q155" s="57"/>
      <c r="R155" s="57"/>
      <c r="S155" s="57"/>
      <c r="T155" s="57"/>
      <c r="U155" s="185"/>
      <c r="V155" s="57"/>
      <c r="W155" s="57"/>
      <c r="X155" s="57"/>
      <c r="Y155" s="57"/>
      <c r="Z155" s="57"/>
      <c r="AA155" s="57"/>
      <c r="AB155" s="57"/>
      <c r="AC155" s="57"/>
      <c r="AD155" s="59"/>
      <c r="AE155" s="59"/>
      <c r="AF155" s="59"/>
      <c r="AG155" s="59"/>
      <c r="AH155" s="59"/>
      <c r="AI155" s="59"/>
    </row>
    <row r="156" spans="2:35" ht="14.25" customHeight="1" x14ac:dyDescent="0.35">
      <c r="B156" s="53"/>
      <c r="C156" s="53"/>
      <c r="D156" s="53"/>
      <c r="E156" s="53"/>
      <c r="J156" s="175"/>
      <c r="K156" s="175"/>
      <c r="L156" s="56"/>
      <c r="M156" s="56"/>
      <c r="N156" s="56"/>
      <c r="O156" s="56"/>
      <c r="P156" s="57"/>
      <c r="Q156" s="57"/>
      <c r="R156" s="57"/>
      <c r="S156" s="57"/>
      <c r="T156" s="57"/>
      <c r="U156" s="185"/>
      <c r="V156" s="57"/>
      <c r="W156" s="57"/>
      <c r="X156" s="57"/>
      <c r="Y156" s="57"/>
      <c r="Z156" s="57"/>
      <c r="AA156" s="57"/>
      <c r="AB156" s="57"/>
      <c r="AC156" s="57"/>
      <c r="AD156" s="59"/>
      <c r="AE156" s="59"/>
      <c r="AF156" s="59"/>
      <c r="AG156" s="59"/>
      <c r="AH156" s="59"/>
      <c r="AI156" s="59"/>
    </row>
    <row r="157" spans="2:35" ht="14.25" customHeight="1" x14ac:dyDescent="0.35">
      <c r="B157" s="53"/>
      <c r="C157" s="53"/>
      <c r="D157" s="53"/>
      <c r="E157" s="53"/>
      <c r="J157" s="175"/>
      <c r="K157" s="175"/>
      <c r="L157" s="56"/>
      <c r="M157" s="56"/>
      <c r="N157" s="56"/>
      <c r="O157" s="56"/>
      <c r="P157" s="57"/>
      <c r="Q157" s="57"/>
      <c r="R157" s="57"/>
      <c r="S157" s="57"/>
      <c r="T157" s="57"/>
      <c r="U157" s="185"/>
      <c r="V157" s="57"/>
      <c r="W157" s="57"/>
      <c r="X157" s="57"/>
      <c r="Y157" s="57"/>
      <c r="Z157" s="57"/>
      <c r="AA157" s="57"/>
      <c r="AB157" s="57"/>
      <c r="AC157" s="57"/>
      <c r="AD157" s="59"/>
      <c r="AE157" s="59"/>
      <c r="AF157" s="59"/>
      <c r="AG157" s="59"/>
      <c r="AH157" s="59"/>
      <c r="AI157" s="59"/>
    </row>
    <row r="158" spans="2:35" ht="14.25" customHeight="1" x14ac:dyDescent="0.35">
      <c r="B158" s="53"/>
      <c r="C158" s="53"/>
      <c r="D158" s="53"/>
      <c r="E158" s="53"/>
      <c r="J158" s="175"/>
      <c r="K158" s="175"/>
      <c r="L158" s="56"/>
      <c r="M158" s="56"/>
      <c r="N158" s="56"/>
      <c r="O158" s="56"/>
      <c r="P158" s="57"/>
      <c r="Q158" s="57"/>
      <c r="R158" s="57"/>
      <c r="S158" s="57"/>
      <c r="T158" s="57"/>
      <c r="U158" s="185"/>
      <c r="V158" s="57"/>
      <c r="W158" s="57"/>
      <c r="X158" s="57"/>
      <c r="Y158" s="57"/>
      <c r="Z158" s="57"/>
      <c r="AA158" s="57"/>
      <c r="AB158" s="57"/>
      <c r="AC158" s="57"/>
      <c r="AD158" s="59"/>
      <c r="AE158" s="59"/>
      <c r="AF158" s="59"/>
      <c r="AG158" s="59"/>
      <c r="AH158" s="59"/>
      <c r="AI158" s="59"/>
    </row>
    <row r="159" spans="2:35" ht="14.25" customHeight="1" x14ac:dyDescent="0.35">
      <c r="B159" s="53"/>
      <c r="C159" s="53"/>
      <c r="D159" s="53"/>
      <c r="E159" s="53"/>
      <c r="J159" s="175"/>
      <c r="K159" s="175"/>
      <c r="L159" s="56"/>
      <c r="M159" s="56"/>
      <c r="N159" s="56"/>
      <c r="O159" s="56"/>
      <c r="P159" s="57"/>
      <c r="Q159" s="57"/>
      <c r="R159" s="57"/>
      <c r="S159" s="57"/>
      <c r="T159" s="57"/>
      <c r="U159" s="185"/>
      <c r="V159" s="57"/>
      <c r="W159" s="57"/>
      <c r="X159" s="57"/>
      <c r="Y159" s="57"/>
      <c r="Z159" s="57"/>
      <c r="AA159" s="57"/>
      <c r="AB159" s="57"/>
      <c r="AC159" s="57"/>
      <c r="AD159" s="59"/>
      <c r="AE159" s="59"/>
      <c r="AF159" s="59"/>
      <c r="AG159" s="59"/>
      <c r="AH159" s="59"/>
      <c r="AI159" s="59"/>
    </row>
    <row r="160" spans="2:35" ht="14.25" customHeight="1" x14ac:dyDescent="0.35">
      <c r="B160" s="53"/>
      <c r="C160" s="53"/>
      <c r="D160" s="53"/>
      <c r="E160" s="53"/>
      <c r="J160" s="175"/>
      <c r="K160" s="175"/>
      <c r="L160" s="56"/>
      <c r="M160" s="56"/>
      <c r="N160" s="56"/>
      <c r="O160" s="56"/>
      <c r="P160" s="57"/>
      <c r="Q160" s="57"/>
      <c r="R160" s="57"/>
      <c r="S160" s="57"/>
      <c r="T160" s="57"/>
      <c r="U160" s="185"/>
      <c r="V160" s="57"/>
      <c r="W160" s="57"/>
      <c r="X160" s="57"/>
      <c r="Y160" s="57"/>
      <c r="Z160" s="57"/>
      <c r="AA160" s="57"/>
      <c r="AB160" s="57"/>
      <c r="AC160" s="57"/>
      <c r="AD160" s="59"/>
      <c r="AE160" s="59"/>
      <c r="AF160" s="59"/>
      <c r="AG160" s="59"/>
      <c r="AH160" s="59"/>
      <c r="AI160" s="59"/>
    </row>
    <row r="161" spans="2:35" ht="14.25" customHeight="1" x14ac:dyDescent="0.35">
      <c r="B161" s="53"/>
      <c r="C161" s="53"/>
      <c r="D161" s="53"/>
      <c r="E161" s="53"/>
      <c r="J161" s="175"/>
      <c r="K161" s="175"/>
      <c r="L161" s="56"/>
      <c r="M161" s="56"/>
      <c r="N161" s="56"/>
      <c r="O161" s="56"/>
      <c r="P161" s="57"/>
      <c r="Q161" s="57"/>
      <c r="R161" s="57"/>
      <c r="S161" s="57"/>
      <c r="T161" s="57"/>
      <c r="U161" s="185"/>
      <c r="V161" s="57"/>
      <c r="W161" s="57"/>
      <c r="X161" s="57"/>
      <c r="Y161" s="57"/>
      <c r="Z161" s="57"/>
      <c r="AA161" s="57"/>
      <c r="AB161" s="57"/>
      <c r="AC161" s="57"/>
      <c r="AD161" s="59"/>
      <c r="AE161" s="59"/>
      <c r="AF161" s="59"/>
      <c r="AG161" s="59"/>
      <c r="AH161" s="59"/>
      <c r="AI161" s="59"/>
    </row>
    <row r="162" spans="2:35" ht="14.25" customHeight="1" x14ac:dyDescent="0.35">
      <c r="B162" s="53"/>
      <c r="C162" s="53"/>
      <c r="D162" s="53"/>
      <c r="E162" s="53"/>
      <c r="J162" s="175"/>
      <c r="K162" s="175"/>
      <c r="L162" s="56"/>
      <c r="M162" s="56"/>
      <c r="N162" s="56"/>
      <c r="O162" s="56"/>
      <c r="P162" s="57"/>
      <c r="Q162" s="57"/>
      <c r="R162" s="57"/>
      <c r="S162" s="57"/>
      <c r="T162" s="57"/>
      <c r="U162" s="185"/>
      <c r="V162" s="57"/>
      <c r="W162" s="57"/>
      <c r="X162" s="57"/>
      <c r="Y162" s="57"/>
      <c r="Z162" s="57"/>
      <c r="AA162" s="57"/>
      <c r="AB162" s="57"/>
      <c r="AC162" s="57"/>
      <c r="AD162" s="59"/>
      <c r="AE162" s="59"/>
      <c r="AF162" s="59"/>
      <c r="AG162" s="59"/>
      <c r="AH162" s="59"/>
      <c r="AI162" s="59"/>
    </row>
    <row r="163" spans="2:35" ht="14.25" customHeight="1" x14ac:dyDescent="0.35">
      <c r="B163" s="53"/>
      <c r="C163" s="53"/>
      <c r="D163" s="53"/>
      <c r="E163" s="53"/>
      <c r="J163" s="175"/>
      <c r="K163" s="175"/>
      <c r="L163" s="56"/>
      <c r="M163" s="56"/>
      <c r="N163" s="56"/>
      <c r="O163" s="56"/>
      <c r="P163" s="57"/>
      <c r="Q163" s="57"/>
      <c r="R163" s="57"/>
      <c r="S163" s="57"/>
      <c r="T163" s="57"/>
      <c r="U163" s="185"/>
      <c r="V163" s="57"/>
      <c r="W163" s="57"/>
      <c r="X163" s="57"/>
      <c r="Y163" s="57"/>
      <c r="Z163" s="57"/>
      <c r="AA163" s="57"/>
      <c r="AB163" s="57"/>
      <c r="AC163" s="57"/>
      <c r="AD163" s="59"/>
      <c r="AE163" s="59"/>
      <c r="AF163" s="59"/>
      <c r="AG163" s="59"/>
      <c r="AH163" s="59"/>
      <c r="AI163" s="59"/>
    </row>
    <row r="164" spans="2:35" ht="14.25" customHeight="1" x14ac:dyDescent="0.35">
      <c r="B164" s="53"/>
      <c r="C164" s="53"/>
      <c r="D164" s="53"/>
      <c r="E164" s="53"/>
      <c r="J164" s="175"/>
      <c r="K164" s="175"/>
      <c r="L164" s="56"/>
      <c r="M164" s="56"/>
      <c r="N164" s="56"/>
      <c r="O164" s="56"/>
      <c r="P164" s="57"/>
      <c r="Q164" s="57"/>
      <c r="R164" s="57"/>
      <c r="S164" s="57"/>
      <c r="T164" s="57"/>
      <c r="U164" s="185"/>
      <c r="V164" s="57"/>
      <c r="W164" s="57"/>
      <c r="X164" s="57"/>
      <c r="Y164" s="57"/>
      <c r="Z164" s="57"/>
      <c r="AA164" s="57"/>
      <c r="AB164" s="57"/>
      <c r="AC164" s="57"/>
      <c r="AD164" s="59"/>
      <c r="AE164" s="59"/>
      <c r="AF164" s="59"/>
      <c r="AG164" s="59"/>
      <c r="AH164" s="59"/>
      <c r="AI164" s="59"/>
    </row>
    <row r="165" spans="2:35" ht="14.25" customHeight="1" x14ac:dyDescent="0.35">
      <c r="B165" s="53"/>
      <c r="C165" s="53"/>
      <c r="D165" s="53"/>
      <c r="E165" s="53"/>
      <c r="J165" s="175"/>
      <c r="K165" s="175"/>
      <c r="L165" s="56"/>
      <c r="M165" s="56"/>
      <c r="N165" s="56"/>
      <c r="O165" s="56"/>
      <c r="P165" s="57"/>
      <c r="Q165" s="57"/>
      <c r="R165" s="57"/>
      <c r="S165" s="57"/>
      <c r="T165" s="57"/>
      <c r="U165" s="185"/>
      <c r="V165" s="57"/>
      <c r="W165" s="57"/>
      <c r="X165" s="57"/>
      <c r="Y165" s="57"/>
      <c r="Z165" s="57"/>
      <c r="AA165" s="57"/>
      <c r="AB165" s="57"/>
      <c r="AC165" s="57"/>
      <c r="AD165" s="59"/>
      <c r="AE165" s="59"/>
      <c r="AF165" s="59"/>
      <c r="AG165" s="59"/>
      <c r="AH165" s="59"/>
      <c r="AI165" s="59"/>
    </row>
    <row r="166" spans="2:35" ht="14.25" customHeight="1" x14ac:dyDescent="0.35">
      <c r="B166" s="53"/>
      <c r="C166" s="53"/>
      <c r="D166" s="53"/>
      <c r="E166" s="53"/>
      <c r="J166" s="175"/>
      <c r="K166" s="175"/>
      <c r="L166" s="56"/>
      <c r="M166" s="56"/>
      <c r="N166" s="56"/>
      <c r="O166" s="56"/>
      <c r="P166" s="57"/>
      <c r="Q166" s="57"/>
      <c r="R166" s="57"/>
      <c r="S166" s="57"/>
      <c r="T166" s="57"/>
      <c r="U166" s="185"/>
      <c r="V166" s="57"/>
      <c r="W166" s="57"/>
      <c r="X166" s="57"/>
      <c r="Y166" s="57"/>
      <c r="Z166" s="57"/>
      <c r="AA166" s="57"/>
      <c r="AB166" s="57"/>
      <c r="AC166" s="57"/>
      <c r="AD166" s="59"/>
      <c r="AE166" s="59"/>
      <c r="AF166" s="59"/>
      <c r="AG166" s="59"/>
      <c r="AH166" s="59"/>
      <c r="AI166" s="59"/>
    </row>
    <row r="167" spans="2:35" ht="14.25" customHeight="1" x14ac:dyDescent="0.35">
      <c r="B167" s="53"/>
      <c r="C167" s="53"/>
      <c r="D167" s="53"/>
      <c r="E167" s="53"/>
      <c r="J167" s="175"/>
      <c r="K167" s="175"/>
      <c r="L167" s="56"/>
      <c r="M167" s="56"/>
      <c r="N167" s="56"/>
      <c r="O167" s="56"/>
      <c r="P167" s="57"/>
      <c r="Q167" s="57"/>
      <c r="R167" s="57"/>
      <c r="S167" s="57"/>
      <c r="T167" s="57"/>
      <c r="U167" s="185"/>
      <c r="V167" s="57"/>
      <c r="W167" s="57"/>
      <c r="X167" s="57"/>
      <c r="Y167" s="57"/>
      <c r="Z167" s="57"/>
      <c r="AA167" s="57"/>
      <c r="AB167" s="57"/>
      <c r="AC167" s="57"/>
      <c r="AD167" s="59"/>
      <c r="AE167" s="59"/>
      <c r="AF167" s="59"/>
      <c r="AG167" s="59"/>
      <c r="AH167" s="59"/>
      <c r="AI167" s="59"/>
    </row>
    <row r="168" spans="2:35" ht="14.25" customHeight="1" x14ac:dyDescent="0.35">
      <c r="B168" s="53"/>
      <c r="C168" s="53"/>
      <c r="D168" s="53"/>
      <c r="E168" s="53"/>
      <c r="J168" s="175"/>
      <c r="K168" s="175"/>
      <c r="L168" s="56"/>
      <c r="M168" s="56"/>
      <c r="N168" s="56"/>
      <c r="O168" s="56"/>
      <c r="P168" s="57"/>
      <c r="Q168" s="57"/>
      <c r="R168" s="57"/>
      <c r="S168" s="57"/>
      <c r="T168" s="57"/>
      <c r="U168" s="185"/>
      <c r="V168" s="57"/>
      <c r="W168" s="57"/>
      <c r="X168" s="57"/>
      <c r="Y168" s="57"/>
      <c r="Z168" s="57"/>
      <c r="AA168" s="57"/>
      <c r="AB168" s="57"/>
      <c r="AC168" s="57"/>
      <c r="AD168" s="59"/>
      <c r="AE168" s="59"/>
      <c r="AF168" s="59"/>
      <c r="AG168" s="59"/>
      <c r="AH168" s="59"/>
      <c r="AI168" s="59"/>
    </row>
    <row r="169" spans="2:35" ht="14.25" customHeight="1" x14ac:dyDescent="0.35">
      <c r="B169" s="53"/>
      <c r="C169" s="53"/>
      <c r="D169" s="53"/>
      <c r="E169" s="53"/>
      <c r="J169" s="175"/>
      <c r="K169" s="175"/>
      <c r="L169" s="56"/>
      <c r="M169" s="56"/>
      <c r="N169" s="56"/>
      <c r="O169" s="56"/>
      <c r="P169" s="57"/>
      <c r="Q169" s="57"/>
      <c r="R169" s="57"/>
      <c r="S169" s="57"/>
      <c r="T169" s="57"/>
      <c r="U169" s="185"/>
      <c r="V169" s="57"/>
      <c r="W169" s="57"/>
      <c r="X169" s="57"/>
      <c r="Y169" s="57"/>
      <c r="Z169" s="57"/>
      <c r="AA169" s="57"/>
      <c r="AB169" s="57"/>
      <c r="AC169" s="57"/>
      <c r="AD169" s="59"/>
      <c r="AE169" s="59"/>
      <c r="AF169" s="59"/>
      <c r="AG169" s="59"/>
      <c r="AH169" s="59"/>
      <c r="AI169" s="59"/>
    </row>
    <row r="170" spans="2:35" ht="14.25" customHeight="1" x14ac:dyDescent="0.35">
      <c r="B170" s="53"/>
      <c r="C170" s="53"/>
      <c r="D170" s="53"/>
      <c r="E170" s="53"/>
      <c r="J170" s="175"/>
      <c r="K170" s="175"/>
      <c r="L170" s="56"/>
      <c r="M170" s="56"/>
      <c r="N170" s="56"/>
      <c r="O170" s="56"/>
      <c r="P170" s="57"/>
      <c r="Q170" s="57"/>
      <c r="R170" s="57"/>
      <c r="S170" s="57"/>
      <c r="T170" s="57"/>
      <c r="U170" s="185"/>
      <c r="V170" s="57"/>
      <c r="W170" s="57"/>
      <c r="X170" s="57"/>
      <c r="Y170" s="57"/>
      <c r="Z170" s="57"/>
      <c r="AA170" s="57"/>
      <c r="AB170" s="57"/>
      <c r="AC170" s="57"/>
      <c r="AD170" s="59"/>
      <c r="AE170" s="59"/>
      <c r="AF170" s="59"/>
      <c r="AG170" s="59"/>
      <c r="AH170" s="59"/>
      <c r="AI170" s="59"/>
    </row>
    <row r="171" spans="2:35" ht="14.25" customHeight="1" x14ac:dyDescent="0.35">
      <c r="B171" s="53"/>
      <c r="C171" s="53"/>
      <c r="D171" s="53"/>
      <c r="E171" s="53"/>
      <c r="J171" s="175"/>
      <c r="K171" s="175"/>
      <c r="L171" s="56"/>
      <c r="M171" s="56"/>
      <c r="N171" s="56"/>
      <c r="O171" s="56"/>
      <c r="P171" s="57"/>
      <c r="Q171" s="57"/>
      <c r="R171" s="57"/>
      <c r="S171" s="57"/>
      <c r="T171" s="57"/>
      <c r="U171" s="185"/>
      <c r="V171" s="57"/>
      <c r="W171" s="57"/>
      <c r="X171" s="57"/>
      <c r="Y171" s="57"/>
      <c r="Z171" s="57"/>
      <c r="AA171" s="57"/>
      <c r="AB171" s="57"/>
      <c r="AC171" s="57"/>
      <c r="AD171" s="59"/>
      <c r="AE171" s="59"/>
      <c r="AF171" s="59"/>
      <c r="AG171" s="59"/>
      <c r="AH171" s="59"/>
      <c r="AI171" s="59"/>
    </row>
    <row r="172" spans="2:35" ht="14.25" customHeight="1" x14ac:dyDescent="0.35">
      <c r="B172" s="53"/>
      <c r="C172" s="53"/>
      <c r="D172" s="53"/>
      <c r="E172" s="53"/>
      <c r="J172" s="175"/>
      <c r="K172" s="175"/>
      <c r="L172" s="56"/>
      <c r="M172" s="56"/>
      <c r="N172" s="56"/>
      <c r="O172" s="56"/>
      <c r="P172" s="57"/>
      <c r="Q172" s="57"/>
      <c r="R172" s="57"/>
      <c r="S172" s="57"/>
      <c r="T172" s="57"/>
      <c r="U172" s="185"/>
      <c r="V172" s="57"/>
      <c r="W172" s="57"/>
      <c r="X172" s="57"/>
      <c r="Y172" s="57"/>
      <c r="Z172" s="57"/>
      <c r="AA172" s="57"/>
      <c r="AB172" s="57"/>
      <c r="AC172" s="57"/>
      <c r="AD172" s="59"/>
      <c r="AE172" s="59"/>
      <c r="AF172" s="59"/>
      <c r="AG172" s="59"/>
      <c r="AH172" s="59"/>
      <c r="AI172" s="59"/>
    </row>
    <row r="173" spans="2:35" ht="14.25" customHeight="1" x14ac:dyDescent="0.35">
      <c r="B173" s="53"/>
      <c r="C173" s="53"/>
      <c r="D173" s="53"/>
      <c r="E173" s="53"/>
      <c r="J173" s="175"/>
      <c r="K173" s="175"/>
      <c r="L173" s="56"/>
      <c r="M173" s="56"/>
      <c r="N173" s="56"/>
      <c r="O173" s="56"/>
      <c r="P173" s="57"/>
      <c r="Q173" s="57"/>
      <c r="R173" s="57"/>
      <c r="S173" s="57"/>
      <c r="T173" s="57"/>
      <c r="U173" s="185"/>
      <c r="V173" s="57"/>
      <c r="W173" s="57"/>
      <c r="X173" s="57"/>
      <c r="Y173" s="57"/>
      <c r="Z173" s="57"/>
      <c r="AA173" s="57"/>
      <c r="AB173" s="57"/>
      <c r="AC173" s="57"/>
      <c r="AD173" s="59"/>
      <c r="AE173" s="59"/>
      <c r="AF173" s="59"/>
      <c r="AG173" s="59"/>
      <c r="AH173" s="59"/>
      <c r="AI173" s="59"/>
    </row>
    <row r="174" spans="2:35" ht="14.25" customHeight="1" x14ac:dyDescent="0.35">
      <c r="B174" s="53"/>
      <c r="C174" s="53"/>
      <c r="D174" s="53"/>
      <c r="E174" s="53"/>
      <c r="J174" s="175"/>
      <c r="K174" s="175"/>
      <c r="L174" s="56"/>
      <c r="M174" s="56"/>
      <c r="N174" s="56"/>
      <c r="O174" s="56"/>
      <c r="P174" s="57"/>
      <c r="Q174" s="57"/>
      <c r="R174" s="57"/>
      <c r="S174" s="57"/>
      <c r="T174" s="57"/>
      <c r="U174" s="185"/>
      <c r="V174" s="57"/>
      <c r="W174" s="57"/>
      <c r="X174" s="57"/>
      <c r="Y174" s="57"/>
      <c r="Z174" s="57"/>
      <c r="AA174" s="57"/>
      <c r="AB174" s="57"/>
      <c r="AC174" s="57"/>
      <c r="AD174" s="59"/>
      <c r="AE174" s="59"/>
      <c r="AF174" s="59"/>
      <c r="AG174" s="59"/>
      <c r="AH174" s="59"/>
      <c r="AI174" s="59"/>
    </row>
    <row r="175" spans="2:35" ht="14.25" customHeight="1" x14ac:dyDescent="0.35">
      <c r="B175" s="53"/>
      <c r="C175" s="53"/>
      <c r="D175" s="53"/>
      <c r="E175" s="53"/>
      <c r="J175" s="175"/>
      <c r="K175" s="175"/>
      <c r="L175" s="56"/>
      <c r="M175" s="56"/>
      <c r="N175" s="56"/>
      <c r="O175" s="56"/>
      <c r="P175" s="57"/>
      <c r="Q175" s="57"/>
      <c r="R175" s="57"/>
      <c r="S175" s="57"/>
      <c r="T175" s="57"/>
      <c r="U175" s="185"/>
      <c r="V175" s="57"/>
      <c r="W175" s="57"/>
      <c r="X175" s="57"/>
      <c r="Y175" s="57"/>
      <c r="Z175" s="57"/>
      <c r="AA175" s="57"/>
      <c r="AB175" s="57"/>
      <c r="AC175" s="57"/>
      <c r="AD175" s="59"/>
      <c r="AE175" s="59"/>
      <c r="AF175" s="59"/>
      <c r="AG175" s="59"/>
      <c r="AH175" s="59"/>
      <c r="AI175" s="59"/>
    </row>
    <row r="176" spans="2:35" ht="14.25" customHeight="1" x14ac:dyDescent="0.35">
      <c r="B176" s="53"/>
      <c r="C176" s="53"/>
      <c r="D176" s="53"/>
      <c r="E176" s="53"/>
      <c r="J176" s="175"/>
      <c r="K176" s="175"/>
      <c r="L176" s="56"/>
      <c r="M176" s="56"/>
      <c r="N176" s="56"/>
      <c r="O176" s="56"/>
      <c r="P176" s="57"/>
      <c r="Q176" s="57"/>
      <c r="R176" s="57"/>
      <c r="S176" s="57"/>
      <c r="T176" s="57"/>
      <c r="U176" s="185"/>
      <c r="V176" s="57"/>
      <c r="W176" s="57"/>
      <c r="X176" s="57"/>
      <c r="Y176" s="57"/>
      <c r="Z176" s="57"/>
      <c r="AA176" s="57"/>
      <c r="AB176" s="57"/>
      <c r="AC176" s="57"/>
      <c r="AD176" s="59"/>
      <c r="AE176" s="59"/>
      <c r="AF176" s="59"/>
      <c r="AG176" s="59"/>
      <c r="AH176" s="59"/>
      <c r="AI176" s="59"/>
    </row>
    <row r="177" spans="2:35" ht="14.25" customHeight="1" x14ac:dyDescent="0.35">
      <c r="B177" s="53"/>
      <c r="C177" s="53"/>
      <c r="D177" s="53"/>
      <c r="E177" s="53"/>
      <c r="J177" s="175"/>
      <c r="K177" s="175"/>
      <c r="L177" s="56"/>
      <c r="M177" s="56"/>
      <c r="N177" s="56"/>
      <c r="O177" s="56"/>
      <c r="P177" s="57"/>
      <c r="Q177" s="57"/>
      <c r="R177" s="57"/>
      <c r="S177" s="57"/>
      <c r="T177" s="57"/>
      <c r="U177" s="185"/>
      <c r="V177" s="57"/>
      <c r="W177" s="57"/>
      <c r="X177" s="57"/>
      <c r="Y177" s="57"/>
      <c r="Z177" s="57"/>
      <c r="AA177" s="57"/>
      <c r="AB177" s="57"/>
      <c r="AC177" s="57"/>
      <c r="AD177" s="59"/>
      <c r="AE177" s="59"/>
      <c r="AF177" s="59"/>
      <c r="AG177" s="59"/>
      <c r="AH177" s="59"/>
      <c r="AI177" s="59"/>
    </row>
    <row r="178" spans="2:35" ht="14.25" customHeight="1" x14ac:dyDescent="0.35">
      <c r="B178" s="53"/>
      <c r="C178" s="53"/>
      <c r="D178" s="53"/>
      <c r="E178" s="53"/>
      <c r="J178" s="175"/>
      <c r="K178" s="175"/>
      <c r="L178" s="56"/>
      <c r="M178" s="56"/>
      <c r="N178" s="56"/>
      <c r="O178" s="56"/>
      <c r="P178" s="57"/>
      <c r="Q178" s="57"/>
      <c r="R178" s="57"/>
      <c r="S178" s="57"/>
      <c r="T178" s="57"/>
      <c r="U178" s="185"/>
      <c r="V178" s="57"/>
      <c r="W178" s="57"/>
      <c r="X178" s="57"/>
      <c r="Y178" s="57"/>
      <c r="Z178" s="57"/>
      <c r="AA178" s="57"/>
      <c r="AB178" s="57"/>
      <c r="AC178" s="57"/>
      <c r="AD178" s="59"/>
      <c r="AE178" s="59"/>
      <c r="AF178" s="59"/>
      <c r="AG178" s="59"/>
      <c r="AH178" s="59"/>
      <c r="AI178" s="59"/>
    </row>
    <row r="179" spans="2:35" ht="14.25" customHeight="1" x14ac:dyDescent="0.35">
      <c r="B179" s="53"/>
      <c r="C179" s="53"/>
      <c r="D179" s="53"/>
      <c r="E179" s="53"/>
      <c r="J179" s="175"/>
      <c r="K179" s="175"/>
      <c r="L179" s="56"/>
      <c r="M179" s="56"/>
      <c r="N179" s="56"/>
      <c r="O179" s="56"/>
      <c r="P179" s="57"/>
      <c r="Q179" s="57"/>
      <c r="R179" s="57"/>
      <c r="S179" s="57"/>
      <c r="T179" s="57"/>
      <c r="U179" s="185"/>
      <c r="V179" s="57"/>
      <c r="W179" s="57"/>
      <c r="X179" s="57"/>
      <c r="Y179" s="57"/>
      <c r="Z179" s="57"/>
      <c r="AA179" s="57"/>
      <c r="AB179" s="57"/>
      <c r="AC179" s="57"/>
      <c r="AD179" s="59"/>
      <c r="AE179" s="59"/>
      <c r="AF179" s="59"/>
      <c r="AG179" s="59"/>
      <c r="AH179" s="59"/>
      <c r="AI179" s="59"/>
    </row>
    <row r="180" spans="2:35" ht="14.25" customHeight="1" x14ac:dyDescent="0.35">
      <c r="B180" s="53"/>
      <c r="C180" s="53"/>
      <c r="D180" s="53"/>
      <c r="E180" s="53"/>
      <c r="J180" s="175"/>
      <c r="K180" s="175"/>
      <c r="L180" s="56"/>
      <c r="M180" s="56"/>
      <c r="N180" s="56"/>
      <c r="O180" s="56"/>
      <c r="P180" s="57"/>
      <c r="Q180" s="57"/>
      <c r="R180" s="57"/>
      <c r="S180" s="57"/>
      <c r="T180" s="57"/>
      <c r="U180" s="185"/>
      <c r="V180" s="57"/>
      <c r="W180" s="57"/>
      <c r="X180" s="57"/>
      <c r="Y180" s="57"/>
      <c r="Z180" s="57"/>
      <c r="AA180" s="57"/>
      <c r="AB180" s="57"/>
      <c r="AC180" s="57"/>
      <c r="AD180" s="59"/>
      <c r="AE180" s="59"/>
      <c r="AF180" s="59"/>
      <c r="AG180" s="59"/>
      <c r="AH180" s="59"/>
      <c r="AI180" s="59"/>
    </row>
    <row r="181" spans="2:35" ht="14.25" customHeight="1" x14ac:dyDescent="0.35">
      <c r="B181" s="53"/>
      <c r="C181" s="53"/>
      <c r="D181" s="53"/>
      <c r="E181" s="53"/>
      <c r="J181" s="175"/>
      <c r="K181" s="175"/>
      <c r="L181" s="56"/>
      <c r="M181" s="56"/>
      <c r="N181" s="56"/>
      <c r="O181" s="56"/>
      <c r="P181" s="57"/>
      <c r="Q181" s="57"/>
      <c r="R181" s="57"/>
      <c r="S181" s="57"/>
      <c r="T181" s="57"/>
      <c r="U181" s="185"/>
      <c r="V181" s="57"/>
      <c r="W181" s="57"/>
      <c r="X181" s="57"/>
      <c r="Y181" s="57"/>
      <c r="Z181" s="57"/>
      <c r="AA181" s="57"/>
      <c r="AB181" s="57"/>
      <c r="AC181" s="57"/>
      <c r="AD181" s="59"/>
      <c r="AE181" s="59"/>
      <c r="AF181" s="59"/>
      <c r="AG181" s="59"/>
      <c r="AH181" s="59"/>
      <c r="AI181" s="59"/>
    </row>
    <row r="182" spans="2:35" ht="14.25" customHeight="1" x14ac:dyDescent="0.35">
      <c r="B182" s="53"/>
      <c r="C182" s="53"/>
      <c r="D182" s="53"/>
      <c r="E182" s="53"/>
      <c r="J182" s="175"/>
      <c r="K182" s="175"/>
      <c r="L182" s="56"/>
      <c r="M182" s="56"/>
      <c r="N182" s="56"/>
      <c r="O182" s="56"/>
      <c r="P182" s="57"/>
      <c r="Q182" s="57"/>
      <c r="R182" s="57"/>
      <c r="S182" s="57"/>
      <c r="T182" s="57"/>
      <c r="U182" s="185"/>
      <c r="V182" s="57"/>
      <c r="W182" s="57"/>
      <c r="X182" s="57"/>
      <c r="Y182" s="57"/>
      <c r="Z182" s="57"/>
      <c r="AA182" s="57"/>
      <c r="AB182" s="57"/>
      <c r="AC182" s="57"/>
      <c r="AD182" s="59"/>
      <c r="AE182" s="59"/>
      <c r="AF182" s="59"/>
      <c r="AG182" s="59"/>
      <c r="AH182" s="59"/>
      <c r="AI182" s="59"/>
    </row>
    <row r="183" spans="2:35" ht="14.25" customHeight="1" x14ac:dyDescent="0.35">
      <c r="B183" s="53"/>
      <c r="C183" s="53"/>
      <c r="D183" s="53"/>
      <c r="E183" s="53"/>
      <c r="J183" s="175"/>
      <c r="K183" s="175"/>
      <c r="L183" s="56"/>
      <c r="M183" s="56"/>
      <c r="N183" s="56"/>
      <c r="O183" s="56"/>
      <c r="P183" s="57"/>
      <c r="Q183" s="57"/>
      <c r="R183" s="57"/>
      <c r="S183" s="57"/>
      <c r="T183" s="57"/>
      <c r="U183" s="185"/>
      <c r="V183" s="57"/>
      <c r="W183" s="57"/>
      <c r="X183" s="57"/>
      <c r="Y183" s="57"/>
      <c r="Z183" s="57"/>
      <c r="AA183" s="57"/>
      <c r="AB183" s="57"/>
      <c r="AC183" s="57"/>
      <c r="AD183" s="59"/>
      <c r="AE183" s="59"/>
      <c r="AF183" s="59"/>
      <c r="AG183" s="59"/>
      <c r="AH183" s="59"/>
      <c r="AI183" s="59"/>
    </row>
    <row r="184" spans="2:35" ht="14.25" customHeight="1" x14ac:dyDescent="0.35">
      <c r="B184" s="53"/>
      <c r="C184" s="53"/>
      <c r="D184" s="53"/>
      <c r="E184" s="53"/>
      <c r="J184" s="175"/>
      <c r="K184" s="175"/>
      <c r="L184" s="56"/>
      <c r="M184" s="56"/>
      <c r="N184" s="56"/>
      <c r="O184" s="56"/>
      <c r="P184" s="57"/>
      <c r="Q184" s="57"/>
      <c r="R184" s="57"/>
      <c r="S184" s="57"/>
      <c r="T184" s="57"/>
      <c r="U184" s="185"/>
      <c r="V184" s="57"/>
      <c r="W184" s="57"/>
      <c r="X184" s="57"/>
      <c r="Y184" s="57"/>
      <c r="Z184" s="57"/>
      <c r="AA184" s="57"/>
      <c r="AB184" s="57"/>
      <c r="AC184" s="57"/>
      <c r="AD184" s="59"/>
      <c r="AE184" s="59"/>
      <c r="AF184" s="59"/>
      <c r="AG184" s="59"/>
      <c r="AH184" s="59"/>
      <c r="AI184" s="59"/>
    </row>
    <row r="185" spans="2:35" ht="14.25" customHeight="1" x14ac:dyDescent="0.35">
      <c r="B185" s="53"/>
      <c r="C185" s="53"/>
      <c r="D185" s="53"/>
      <c r="E185" s="53"/>
      <c r="J185" s="175"/>
      <c r="K185" s="175"/>
      <c r="L185" s="56"/>
      <c r="M185" s="56"/>
      <c r="N185" s="56"/>
      <c r="O185" s="56"/>
      <c r="P185" s="57"/>
      <c r="Q185" s="57"/>
      <c r="R185" s="57"/>
      <c r="S185" s="57"/>
      <c r="T185" s="57"/>
      <c r="U185" s="185"/>
      <c r="V185" s="57"/>
      <c r="W185" s="57"/>
      <c r="X185" s="57"/>
      <c r="Y185" s="57"/>
      <c r="Z185" s="57"/>
      <c r="AA185" s="57"/>
      <c r="AB185" s="57"/>
      <c r="AC185" s="57"/>
      <c r="AD185" s="59"/>
      <c r="AE185" s="59"/>
      <c r="AF185" s="59"/>
      <c r="AG185" s="59"/>
      <c r="AH185" s="59"/>
      <c r="AI185" s="59"/>
    </row>
    <row r="186" spans="2:35" ht="14.25" customHeight="1" x14ac:dyDescent="0.35">
      <c r="B186" s="53"/>
      <c r="C186" s="53"/>
      <c r="D186" s="53"/>
      <c r="E186" s="53"/>
      <c r="J186" s="175"/>
      <c r="K186" s="175"/>
      <c r="L186" s="56"/>
      <c r="M186" s="56"/>
      <c r="N186" s="56"/>
      <c r="O186" s="56"/>
      <c r="P186" s="57"/>
      <c r="Q186" s="57"/>
      <c r="R186" s="57"/>
      <c r="S186" s="57"/>
      <c r="T186" s="57"/>
      <c r="U186" s="185"/>
      <c r="V186" s="57"/>
      <c r="W186" s="57"/>
      <c r="X186" s="57"/>
      <c r="Y186" s="57"/>
      <c r="Z186" s="57"/>
      <c r="AA186" s="57"/>
      <c r="AB186" s="57"/>
      <c r="AC186" s="57"/>
      <c r="AD186" s="59"/>
      <c r="AE186" s="59"/>
      <c r="AF186" s="59"/>
      <c r="AG186" s="59"/>
      <c r="AH186" s="59"/>
      <c r="AI186" s="59"/>
    </row>
    <row r="187" spans="2:35" ht="14.25" customHeight="1" x14ac:dyDescent="0.35">
      <c r="B187" s="53"/>
      <c r="C187" s="53"/>
      <c r="D187" s="53"/>
      <c r="E187" s="53"/>
      <c r="J187" s="175"/>
      <c r="K187" s="175"/>
      <c r="L187" s="56"/>
      <c r="M187" s="56"/>
      <c r="N187" s="56"/>
      <c r="O187" s="56"/>
      <c r="P187" s="57"/>
      <c r="Q187" s="57"/>
      <c r="R187" s="57"/>
      <c r="S187" s="57"/>
      <c r="T187" s="57"/>
      <c r="U187" s="185"/>
      <c r="V187" s="57"/>
      <c r="W187" s="57"/>
      <c r="X187" s="57"/>
      <c r="Y187" s="57"/>
      <c r="Z187" s="57"/>
      <c r="AA187" s="57"/>
      <c r="AB187" s="57"/>
      <c r="AC187" s="57"/>
      <c r="AD187" s="59"/>
      <c r="AE187" s="59"/>
      <c r="AF187" s="59"/>
      <c r="AG187" s="59"/>
      <c r="AH187" s="59"/>
      <c r="AI187" s="59"/>
    </row>
    <row r="188" spans="2:35" ht="14.25" customHeight="1" x14ac:dyDescent="0.35">
      <c r="B188" s="53"/>
      <c r="C188" s="53"/>
      <c r="D188" s="53"/>
      <c r="E188" s="53"/>
      <c r="J188" s="175"/>
      <c r="K188" s="175"/>
      <c r="L188" s="56"/>
      <c r="M188" s="56"/>
      <c r="N188" s="56"/>
      <c r="O188" s="56"/>
      <c r="P188" s="57"/>
      <c r="Q188" s="57"/>
      <c r="R188" s="57"/>
      <c r="S188" s="57"/>
      <c r="T188" s="57"/>
      <c r="U188" s="185"/>
      <c r="V188" s="57"/>
      <c r="W188" s="57"/>
      <c r="X188" s="57"/>
      <c r="Y188" s="57"/>
      <c r="Z188" s="57"/>
      <c r="AA188" s="57"/>
      <c r="AB188" s="57"/>
      <c r="AC188" s="57"/>
      <c r="AD188" s="59"/>
      <c r="AE188" s="59"/>
      <c r="AF188" s="59"/>
      <c r="AG188" s="59"/>
      <c r="AH188" s="59"/>
      <c r="AI188" s="59"/>
    </row>
    <row r="189" spans="2:35" ht="14.25" customHeight="1" x14ac:dyDescent="0.35">
      <c r="B189" s="53"/>
      <c r="C189" s="53"/>
      <c r="D189" s="53"/>
      <c r="E189" s="53"/>
      <c r="J189" s="175"/>
      <c r="K189" s="175"/>
      <c r="L189" s="56"/>
      <c r="M189" s="56"/>
      <c r="N189" s="56"/>
      <c r="O189" s="56"/>
      <c r="P189" s="57"/>
      <c r="Q189" s="57"/>
      <c r="R189" s="57"/>
      <c r="S189" s="57"/>
      <c r="T189" s="57"/>
      <c r="U189" s="185"/>
      <c r="V189" s="57"/>
      <c r="W189" s="57"/>
      <c r="X189" s="57"/>
      <c r="Y189" s="57"/>
      <c r="Z189" s="57"/>
      <c r="AA189" s="57"/>
      <c r="AB189" s="57"/>
      <c r="AC189" s="57"/>
      <c r="AD189" s="59"/>
      <c r="AE189" s="59"/>
      <c r="AF189" s="59"/>
      <c r="AG189" s="59"/>
      <c r="AH189" s="59"/>
      <c r="AI189" s="59"/>
    </row>
    <row r="190" spans="2:35" ht="14.25" customHeight="1" x14ac:dyDescent="0.35">
      <c r="B190" s="53"/>
      <c r="C190" s="53"/>
      <c r="D190" s="53"/>
      <c r="E190" s="53"/>
      <c r="J190" s="175"/>
      <c r="K190" s="175"/>
      <c r="L190" s="56"/>
      <c r="M190" s="56"/>
      <c r="N190" s="56"/>
      <c r="O190" s="56"/>
      <c r="P190" s="57"/>
      <c r="Q190" s="57"/>
      <c r="R190" s="57"/>
      <c r="S190" s="57"/>
      <c r="T190" s="57"/>
      <c r="U190" s="185"/>
      <c r="V190" s="57"/>
      <c r="W190" s="57"/>
      <c r="X190" s="57"/>
      <c r="Y190" s="57"/>
      <c r="Z190" s="57"/>
      <c r="AA190" s="57"/>
      <c r="AB190" s="57"/>
      <c r="AC190" s="57"/>
      <c r="AD190" s="59"/>
      <c r="AE190" s="59"/>
      <c r="AF190" s="59"/>
      <c r="AG190" s="59"/>
      <c r="AH190" s="59"/>
      <c r="AI190" s="59"/>
    </row>
    <row r="191" spans="2:35" ht="14.25" customHeight="1" x14ac:dyDescent="0.35">
      <c r="B191" s="53"/>
      <c r="C191" s="53"/>
      <c r="D191" s="53"/>
      <c r="E191" s="53"/>
      <c r="J191" s="175"/>
      <c r="K191" s="175"/>
      <c r="L191" s="56"/>
      <c r="M191" s="56"/>
      <c r="N191" s="56"/>
      <c r="O191" s="56"/>
      <c r="P191" s="57"/>
      <c r="Q191" s="57"/>
      <c r="R191" s="57"/>
      <c r="S191" s="57"/>
      <c r="T191" s="57"/>
      <c r="U191" s="185"/>
      <c r="V191" s="57"/>
      <c r="W191" s="57"/>
      <c r="X191" s="57"/>
      <c r="Y191" s="57"/>
      <c r="Z191" s="57"/>
      <c r="AA191" s="57"/>
      <c r="AB191" s="57"/>
      <c r="AC191" s="57"/>
      <c r="AD191" s="59"/>
      <c r="AE191" s="59"/>
      <c r="AF191" s="59"/>
      <c r="AG191" s="59"/>
      <c r="AH191" s="59"/>
      <c r="AI191" s="59"/>
    </row>
    <row r="192" spans="2:35" ht="14.25" customHeight="1" x14ac:dyDescent="0.35">
      <c r="B192" s="53"/>
      <c r="C192" s="53"/>
      <c r="D192" s="53"/>
      <c r="E192" s="53"/>
      <c r="J192" s="175"/>
      <c r="K192" s="175"/>
      <c r="L192" s="56"/>
      <c r="M192" s="56"/>
      <c r="N192" s="56"/>
      <c r="O192" s="56"/>
      <c r="P192" s="57"/>
      <c r="Q192" s="57"/>
      <c r="R192" s="57"/>
      <c r="S192" s="57"/>
      <c r="T192" s="57"/>
      <c r="U192" s="185"/>
      <c r="V192" s="57"/>
      <c r="W192" s="57"/>
      <c r="X192" s="57"/>
      <c r="Y192" s="57"/>
      <c r="Z192" s="57"/>
      <c r="AA192" s="57"/>
      <c r="AB192" s="57"/>
      <c r="AC192" s="57"/>
      <c r="AD192" s="59"/>
      <c r="AE192" s="59"/>
      <c r="AF192" s="59"/>
      <c r="AG192" s="59"/>
      <c r="AH192" s="59"/>
      <c r="AI192" s="59"/>
    </row>
    <row r="193" spans="2:35" ht="14.25" customHeight="1" x14ac:dyDescent="0.35">
      <c r="B193" s="53"/>
      <c r="C193" s="53"/>
      <c r="D193" s="53"/>
      <c r="E193" s="53"/>
      <c r="J193" s="175"/>
      <c r="K193" s="175"/>
      <c r="L193" s="56"/>
      <c r="M193" s="56"/>
      <c r="N193" s="56"/>
      <c r="O193" s="56"/>
      <c r="P193" s="57"/>
      <c r="Q193" s="57"/>
      <c r="R193" s="57"/>
      <c r="S193" s="57"/>
      <c r="T193" s="57"/>
      <c r="U193" s="185"/>
      <c r="V193" s="57"/>
      <c r="W193" s="57"/>
      <c r="X193" s="57"/>
      <c r="Y193" s="57"/>
      <c r="Z193" s="57"/>
      <c r="AA193" s="57"/>
      <c r="AB193" s="57"/>
      <c r="AC193" s="57"/>
      <c r="AD193" s="59"/>
      <c r="AE193" s="59"/>
      <c r="AF193" s="59"/>
      <c r="AG193" s="59"/>
      <c r="AH193" s="59"/>
      <c r="AI193" s="59"/>
    </row>
    <row r="194" spans="2:35" ht="14.25" customHeight="1" x14ac:dyDescent="0.35">
      <c r="B194" s="53"/>
      <c r="C194" s="53"/>
      <c r="D194" s="53"/>
      <c r="E194" s="53"/>
      <c r="J194" s="175"/>
      <c r="K194" s="175"/>
      <c r="L194" s="56"/>
      <c r="M194" s="56"/>
      <c r="N194" s="56"/>
      <c r="O194" s="56"/>
      <c r="P194" s="57"/>
      <c r="Q194" s="57"/>
      <c r="R194" s="57"/>
      <c r="S194" s="57"/>
      <c r="T194" s="57"/>
      <c r="U194" s="185"/>
      <c r="V194" s="57"/>
      <c r="W194" s="57"/>
      <c r="X194" s="57"/>
      <c r="Y194" s="57"/>
      <c r="Z194" s="57"/>
      <c r="AA194" s="57"/>
      <c r="AB194" s="57"/>
      <c r="AC194" s="57"/>
      <c r="AD194" s="59"/>
      <c r="AE194" s="59"/>
      <c r="AF194" s="59"/>
      <c r="AG194" s="59"/>
      <c r="AH194" s="59"/>
      <c r="AI194" s="59"/>
    </row>
    <row r="195" spans="2:35" ht="14.25" customHeight="1" x14ac:dyDescent="0.35">
      <c r="B195" s="53"/>
      <c r="C195" s="53"/>
      <c r="D195" s="53"/>
      <c r="E195" s="53"/>
      <c r="J195" s="175"/>
      <c r="K195" s="175"/>
      <c r="L195" s="56"/>
      <c r="M195" s="56"/>
      <c r="N195" s="56"/>
      <c r="O195" s="56"/>
      <c r="P195" s="57"/>
      <c r="Q195" s="57"/>
      <c r="R195" s="57"/>
      <c r="S195" s="57"/>
      <c r="T195" s="57"/>
      <c r="U195" s="185"/>
      <c r="V195" s="57"/>
      <c r="W195" s="57"/>
      <c r="X195" s="57"/>
      <c r="Y195" s="57"/>
      <c r="Z195" s="57"/>
      <c r="AA195" s="57"/>
      <c r="AB195" s="57"/>
      <c r="AC195" s="57"/>
      <c r="AD195" s="59"/>
      <c r="AE195" s="59"/>
      <c r="AF195" s="59"/>
      <c r="AG195" s="59"/>
      <c r="AH195" s="59"/>
      <c r="AI195" s="59"/>
    </row>
    <row r="196" spans="2:35" ht="14.25" customHeight="1" x14ac:dyDescent="0.35">
      <c r="B196" s="53"/>
      <c r="C196" s="53"/>
      <c r="D196" s="53"/>
      <c r="E196" s="53"/>
      <c r="J196" s="175"/>
      <c r="K196" s="175"/>
      <c r="L196" s="56"/>
      <c r="M196" s="56"/>
      <c r="N196" s="56"/>
      <c r="O196" s="56"/>
      <c r="P196" s="57"/>
      <c r="Q196" s="57"/>
      <c r="R196" s="57"/>
      <c r="S196" s="57"/>
      <c r="T196" s="57"/>
      <c r="U196" s="185"/>
      <c r="V196" s="57"/>
      <c r="W196" s="57"/>
      <c r="X196" s="57"/>
      <c r="Y196" s="57"/>
      <c r="Z196" s="57"/>
      <c r="AA196" s="57"/>
      <c r="AB196" s="57"/>
      <c r="AC196" s="57"/>
      <c r="AD196" s="59"/>
      <c r="AE196" s="59"/>
      <c r="AF196" s="59"/>
      <c r="AG196" s="59"/>
      <c r="AH196" s="59"/>
      <c r="AI196" s="59"/>
    </row>
    <row r="197" spans="2:35" ht="14.25" customHeight="1" x14ac:dyDescent="0.35">
      <c r="B197" s="53"/>
      <c r="C197" s="53"/>
      <c r="D197" s="53"/>
      <c r="E197" s="53"/>
      <c r="J197" s="175"/>
      <c r="K197" s="175"/>
      <c r="L197" s="56"/>
      <c r="M197" s="56"/>
      <c r="N197" s="56"/>
      <c r="O197" s="56"/>
      <c r="P197" s="57"/>
      <c r="Q197" s="57"/>
      <c r="R197" s="57"/>
      <c r="S197" s="57"/>
      <c r="T197" s="57"/>
      <c r="U197" s="185"/>
      <c r="V197" s="57"/>
      <c r="W197" s="57"/>
      <c r="X197" s="57"/>
      <c r="Y197" s="57"/>
      <c r="Z197" s="57"/>
      <c r="AA197" s="57"/>
      <c r="AB197" s="57"/>
      <c r="AC197" s="57"/>
      <c r="AD197" s="59"/>
      <c r="AE197" s="59"/>
      <c r="AF197" s="59"/>
      <c r="AG197" s="59"/>
      <c r="AH197" s="59"/>
      <c r="AI197" s="59"/>
    </row>
    <row r="198" spans="2:35" ht="14.25" customHeight="1" x14ac:dyDescent="0.35">
      <c r="B198" s="53"/>
      <c r="C198" s="53"/>
      <c r="D198" s="53"/>
      <c r="E198" s="53"/>
      <c r="J198" s="175"/>
      <c r="K198" s="175"/>
      <c r="L198" s="56"/>
      <c r="M198" s="56"/>
      <c r="N198" s="56"/>
      <c r="O198" s="56"/>
      <c r="P198" s="57"/>
      <c r="Q198" s="57"/>
      <c r="R198" s="57"/>
      <c r="S198" s="57"/>
      <c r="T198" s="57"/>
      <c r="U198" s="185"/>
      <c r="V198" s="57"/>
      <c r="W198" s="57"/>
      <c r="X198" s="57"/>
      <c r="Y198" s="57"/>
      <c r="Z198" s="57"/>
      <c r="AA198" s="57"/>
      <c r="AB198" s="57"/>
      <c r="AC198" s="57"/>
      <c r="AD198" s="59"/>
      <c r="AE198" s="59"/>
      <c r="AF198" s="59"/>
      <c r="AG198" s="59"/>
      <c r="AH198" s="59"/>
      <c r="AI198" s="59"/>
    </row>
    <row r="199" spans="2:35" ht="14.25" customHeight="1" x14ac:dyDescent="0.35">
      <c r="B199" s="53"/>
      <c r="C199" s="53"/>
      <c r="D199" s="53"/>
      <c r="E199" s="53"/>
      <c r="J199" s="175"/>
      <c r="K199" s="175"/>
      <c r="L199" s="56"/>
      <c r="M199" s="56"/>
      <c r="N199" s="56"/>
      <c r="O199" s="56"/>
      <c r="P199" s="57"/>
      <c r="Q199" s="57"/>
      <c r="R199" s="57"/>
      <c r="S199" s="57"/>
      <c r="T199" s="57"/>
      <c r="U199" s="185"/>
      <c r="V199" s="57"/>
      <c r="W199" s="57"/>
      <c r="X199" s="57"/>
      <c r="Y199" s="57"/>
      <c r="Z199" s="57"/>
      <c r="AA199" s="57"/>
      <c r="AB199" s="57"/>
      <c r="AC199" s="57"/>
      <c r="AD199" s="59"/>
      <c r="AE199" s="59"/>
      <c r="AF199" s="59"/>
      <c r="AG199" s="59"/>
      <c r="AH199" s="59"/>
      <c r="AI199" s="59"/>
    </row>
    <row r="200" spans="2:35" ht="14.25" customHeight="1" x14ac:dyDescent="0.35">
      <c r="B200" s="53"/>
      <c r="C200" s="53"/>
      <c r="D200" s="53"/>
      <c r="E200" s="53"/>
      <c r="J200" s="175"/>
      <c r="K200" s="175"/>
      <c r="L200" s="56"/>
      <c r="M200" s="56"/>
      <c r="N200" s="56"/>
      <c r="O200" s="56"/>
      <c r="P200" s="57"/>
      <c r="Q200" s="57"/>
      <c r="R200" s="57"/>
      <c r="S200" s="57"/>
      <c r="T200" s="57"/>
      <c r="U200" s="185"/>
      <c r="V200" s="57"/>
      <c r="W200" s="57"/>
      <c r="X200" s="57"/>
      <c r="Y200" s="57"/>
      <c r="Z200" s="57"/>
      <c r="AA200" s="57"/>
      <c r="AB200" s="57"/>
      <c r="AC200" s="57"/>
      <c r="AD200" s="59"/>
      <c r="AE200" s="59"/>
      <c r="AF200" s="59"/>
      <c r="AG200" s="59"/>
      <c r="AH200" s="59"/>
      <c r="AI200" s="59"/>
    </row>
    <row r="201" spans="2:35" ht="14.25" customHeight="1" x14ac:dyDescent="0.35">
      <c r="B201" s="53"/>
      <c r="C201" s="53"/>
      <c r="D201" s="53"/>
      <c r="E201" s="53"/>
      <c r="J201" s="175"/>
      <c r="K201" s="175"/>
      <c r="L201" s="56"/>
      <c r="M201" s="56"/>
      <c r="N201" s="56"/>
      <c r="O201" s="56"/>
      <c r="P201" s="57"/>
      <c r="Q201" s="57"/>
      <c r="R201" s="57"/>
      <c r="S201" s="57"/>
      <c r="T201" s="57"/>
      <c r="U201" s="185"/>
      <c r="V201" s="57"/>
      <c r="W201" s="57"/>
      <c r="X201" s="57"/>
      <c r="Y201" s="57"/>
      <c r="Z201" s="57"/>
      <c r="AA201" s="57"/>
      <c r="AB201" s="57"/>
      <c r="AC201" s="57"/>
      <c r="AD201" s="59"/>
      <c r="AE201" s="59"/>
      <c r="AF201" s="59"/>
      <c r="AG201" s="59"/>
      <c r="AH201" s="59"/>
      <c r="AI201" s="59"/>
    </row>
    <row r="202" spans="2:35" ht="14.25" customHeight="1" x14ac:dyDescent="0.35">
      <c r="B202" s="53"/>
      <c r="C202" s="53"/>
      <c r="D202" s="53"/>
      <c r="E202" s="53"/>
      <c r="J202" s="175"/>
      <c r="K202" s="175"/>
      <c r="L202" s="56"/>
      <c r="M202" s="56"/>
      <c r="N202" s="56"/>
      <c r="O202" s="56"/>
      <c r="P202" s="57"/>
      <c r="Q202" s="57"/>
      <c r="R202" s="57"/>
      <c r="S202" s="57"/>
      <c r="T202" s="57"/>
      <c r="U202" s="185"/>
      <c r="V202" s="57"/>
      <c r="W202" s="57"/>
      <c r="X202" s="57"/>
      <c r="Y202" s="57"/>
      <c r="Z202" s="57"/>
      <c r="AA202" s="57"/>
      <c r="AB202" s="57"/>
      <c r="AC202" s="57"/>
      <c r="AD202" s="59"/>
      <c r="AE202" s="59"/>
      <c r="AF202" s="59"/>
      <c r="AG202" s="59"/>
      <c r="AH202" s="59"/>
      <c r="AI202" s="59"/>
    </row>
    <row r="203" spans="2:35" ht="14.25" customHeight="1" x14ac:dyDescent="0.35">
      <c r="B203" s="53"/>
      <c r="C203" s="53"/>
      <c r="D203" s="53"/>
      <c r="E203" s="53"/>
      <c r="J203" s="175"/>
      <c r="K203" s="175"/>
      <c r="L203" s="56"/>
      <c r="M203" s="56"/>
      <c r="N203" s="56"/>
      <c r="O203" s="56"/>
      <c r="P203" s="57"/>
      <c r="Q203" s="57"/>
      <c r="R203" s="57"/>
      <c r="S203" s="57"/>
      <c r="T203" s="57"/>
      <c r="U203" s="185"/>
      <c r="V203" s="57"/>
      <c r="W203" s="57"/>
      <c r="X203" s="57"/>
      <c r="Y203" s="57"/>
      <c r="Z203" s="57"/>
      <c r="AA203" s="57"/>
      <c r="AB203" s="57"/>
      <c r="AC203" s="57"/>
      <c r="AD203" s="59"/>
      <c r="AE203" s="59"/>
      <c r="AF203" s="59"/>
      <c r="AG203" s="59"/>
      <c r="AH203" s="59"/>
      <c r="AI203" s="59"/>
    </row>
    <row r="204" spans="2:35" ht="14.25" customHeight="1" x14ac:dyDescent="0.35">
      <c r="B204" s="53"/>
      <c r="C204" s="53"/>
      <c r="D204" s="53"/>
      <c r="E204" s="53"/>
      <c r="J204" s="175"/>
      <c r="K204" s="175"/>
      <c r="L204" s="56"/>
      <c r="M204" s="56"/>
      <c r="N204" s="56"/>
      <c r="O204" s="56"/>
      <c r="P204" s="57"/>
      <c r="Q204" s="57"/>
      <c r="R204" s="57"/>
      <c r="S204" s="57"/>
      <c r="T204" s="57"/>
      <c r="U204" s="185"/>
      <c r="V204" s="57"/>
      <c r="W204" s="57"/>
      <c r="X204" s="57"/>
      <c r="Y204" s="57"/>
      <c r="Z204" s="57"/>
      <c r="AA204" s="57"/>
      <c r="AB204" s="57"/>
      <c r="AC204" s="57"/>
      <c r="AD204" s="59"/>
      <c r="AE204" s="59"/>
      <c r="AF204" s="59"/>
      <c r="AG204" s="59"/>
      <c r="AH204" s="59"/>
      <c r="AI204" s="59"/>
    </row>
    <row r="205" spans="2:35" ht="14.25" customHeight="1" x14ac:dyDescent="0.35">
      <c r="B205" s="53"/>
      <c r="C205" s="53"/>
      <c r="D205" s="53"/>
      <c r="E205" s="53"/>
      <c r="J205" s="175"/>
      <c r="K205" s="175"/>
      <c r="L205" s="56"/>
      <c r="M205" s="56"/>
      <c r="N205" s="56"/>
      <c r="O205" s="56"/>
      <c r="P205" s="57"/>
      <c r="Q205" s="57"/>
      <c r="R205" s="57"/>
      <c r="S205" s="57"/>
      <c r="T205" s="57"/>
      <c r="U205" s="185"/>
      <c r="V205" s="57"/>
      <c r="W205" s="57"/>
      <c r="X205" s="57"/>
      <c r="Y205" s="57"/>
      <c r="Z205" s="57"/>
      <c r="AA205" s="57"/>
      <c r="AB205" s="57"/>
      <c r="AC205" s="57"/>
      <c r="AD205" s="59"/>
      <c r="AE205" s="59"/>
      <c r="AF205" s="59"/>
      <c r="AG205" s="59"/>
      <c r="AH205" s="59"/>
      <c r="AI205" s="59"/>
    </row>
    <row r="206" spans="2:35" ht="14.25" customHeight="1" x14ac:dyDescent="0.35">
      <c r="B206" s="53"/>
      <c r="C206" s="53"/>
      <c r="D206" s="53"/>
      <c r="E206" s="53"/>
      <c r="J206" s="175"/>
      <c r="K206" s="175"/>
      <c r="L206" s="56"/>
      <c r="M206" s="56"/>
      <c r="N206" s="56"/>
      <c r="O206" s="56"/>
      <c r="P206" s="57"/>
      <c r="Q206" s="57"/>
      <c r="R206" s="57"/>
      <c r="S206" s="57"/>
      <c r="T206" s="57"/>
      <c r="U206" s="185"/>
      <c r="V206" s="57"/>
      <c r="W206" s="57"/>
      <c r="X206" s="57"/>
      <c r="Y206" s="57"/>
      <c r="Z206" s="57"/>
      <c r="AA206" s="57"/>
      <c r="AB206" s="57"/>
      <c r="AC206" s="57"/>
      <c r="AD206" s="59"/>
      <c r="AE206" s="59"/>
      <c r="AF206" s="59"/>
      <c r="AG206" s="59"/>
      <c r="AH206" s="59"/>
      <c r="AI206" s="59"/>
    </row>
    <row r="207" spans="2:35" ht="14.25" customHeight="1" x14ac:dyDescent="0.35">
      <c r="B207" s="53"/>
      <c r="C207" s="53"/>
      <c r="D207" s="53"/>
      <c r="E207" s="53"/>
      <c r="J207" s="175"/>
      <c r="K207" s="175"/>
      <c r="L207" s="56"/>
      <c r="M207" s="56"/>
      <c r="N207" s="56"/>
      <c r="O207" s="56"/>
      <c r="P207" s="57"/>
      <c r="Q207" s="57"/>
      <c r="R207" s="57"/>
      <c r="S207" s="57"/>
      <c r="T207" s="57"/>
      <c r="U207" s="185"/>
      <c r="V207" s="57"/>
      <c r="W207" s="57"/>
      <c r="X207" s="57"/>
      <c r="Y207" s="57"/>
      <c r="Z207" s="57"/>
      <c r="AA207" s="57"/>
      <c r="AB207" s="57"/>
      <c r="AC207" s="57"/>
      <c r="AD207" s="59"/>
      <c r="AE207" s="59"/>
      <c r="AF207" s="59"/>
      <c r="AG207" s="59"/>
      <c r="AH207" s="59"/>
      <c r="AI207" s="59"/>
    </row>
    <row r="208" spans="2:35" ht="14.25" customHeight="1" x14ac:dyDescent="0.35">
      <c r="B208" s="53"/>
      <c r="C208" s="53"/>
      <c r="D208" s="53"/>
      <c r="E208" s="53"/>
      <c r="J208" s="175"/>
      <c r="K208" s="175"/>
      <c r="L208" s="56"/>
      <c r="M208" s="56"/>
      <c r="N208" s="56"/>
      <c r="O208" s="56"/>
      <c r="P208" s="57"/>
      <c r="Q208" s="57"/>
      <c r="R208" s="57"/>
      <c r="S208" s="57"/>
      <c r="T208" s="57"/>
      <c r="U208" s="185"/>
      <c r="V208" s="57"/>
      <c r="W208" s="57"/>
      <c r="X208" s="57"/>
      <c r="Y208" s="57"/>
      <c r="Z208" s="57"/>
      <c r="AA208" s="57"/>
      <c r="AB208" s="57"/>
      <c r="AC208" s="57"/>
      <c r="AD208" s="59"/>
      <c r="AE208" s="59"/>
      <c r="AF208" s="59"/>
      <c r="AG208" s="59"/>
      <c r="AH208" s="59"/>
      <c r="AI208" s="59"/>
    </row>
    <row r="209" spans="2:35" ht="14.25" customHeight="1" x14ac:dyDescent="0.35">
      <c r="B209" s="53"/>
      <c r="C209" s="53"/>
      <c r="D209" s="53"/>
      <c r="E209" s="53"/>
      <c r="J209" s="175"/>
      <c r="K209" s="175"/>
      <c r="L209" s="56"/>
      <c r="M209" s="56"/>
      <c r="N209" s="56"/>
      <c r="O209" s="56"/>
      <c r="P209" s="57"/>
      <c r="Q209" s="57"/>
      <c r="R209" s="57"/>
      <c r="S209" s="57"/>
      <c r="T209" s="57"/>
      <c r="U209" s="185"/>
      <c r="V209" s="57"/>
      <c r="W209" s="57"/>
      <c r="X209" s="57"/>
      <c r="Y209" s="57"/>
      <c r="Z209" s="57"/>
      <c r="AA209" s="57"/>
      <c r="AB209" s="57"/>
      <c r="AC209" s="57"/>
      <c r="AD209" s="59"/>
      <c r="AE209" s="59"/>
      <c r="AF209" s="59"/>
      <c r="AG209" s="59"/>
      <c r="AH209" s="59"/>
      <c r="AI209" s="59"/>
    </row>
    <row r="210" spans="2:35" ht="14.25" customHeight="1" x14ac:dyDescent="0.35">
      <c r="B210" s="53"/>
      <c r="C210" s="53"/>
      <c r="D210" s="53"/>
      <c r="E210" s="53"/>
      <c r="J210" s="175"/>
      <c r="K210" s="175"/>
      <c r="L210" s="56"/>
      <c r="M210" s="56"/>
      <c r="N210" s="56"/>
      <c r="O210" s="56"/>
      <c r="P210" s="57"/>
      <c r="Q210" s="57"/>
      <c r="R210" s="57"/>
      <c r="S210" s="57"/>
      <c r="T210" s="57"/>
      <c r="U210" s="185"/>
      <c r="V210" s="57"/>
      <c r="W210" s="57"/>
      <c r="X210" s="57"/>
      <c r="Y210" s="57"/>
      <c r="Z210" s="57"/>
      <c r="AA210" s="57"/>
      <c r="AB210" s="57"/>
      <c r="AC210" s="57"/>
      <c r="AD210" s="59"/>
      <c r="AE210" s="59"/>
      <c r="AF210" s="59"/>
      <c r="AG210" s="59"/>
      <c r="AH210" s="59"/>
      <c r="AI210" s="59"/>
    </row>
    <row r="211" spans="2:35" ht="14.25" customHeight="1" x14ac:dyDescent="0.35">
      <c r="B211" s="53"/>
      <c r="C211" s="53"/>
      <c r="D211" s="53"/>
      <c r="E211" s="53"/>
      <c r="J211" s="175"/>
      <c r="K211" s="175"/>
      <c r="L211" s="56"/>
      <c r="M211" s="56"/>
      <c r="N211" s="56"/>
      <c r="O211" s="56"/>
      <c r="P211" s="57"/>
      <c r="Q211" s="57"/>
      <c r="R211" s="57"/>
      <c r="S211" s="57"/>
      <c r="T211" s="57"/>
      <c r="U211" s="185"/>
      <c r="V211" s="57"/>
      <c r="W211" s="57"/>
      <c r="X211" s="57"/>
      <c r="Y211" s="57"/>
      <c r="Z211" s="57"/>
      <c r="AA211" s="57"/>
      <c r="AB211" s="57"/>
      <c r="AC211" s="57"/>
      <c r="AD211" s="59"/>
      <c r="AE211" s="59"/>
      <c r="AF211" s="59"/>
      <c r="AG211" s="59"/>
      <c r="AH211" s="59"/>
      <c r="AI211" s="59"/>
    </row>
    <row r="212" spans="2:35" ht="14.25" customHeight="1" x14ac:dyDescent="0.35">
      <c r="B212" s="53"/>
      <c r="C212" s="53"/>
      <c r="D212" s="53"/>
      <c r="E212" s="53"/>
      <c r="J212" s="175"/>
      <c r="K212" s="175"/>
      <c r="L212" s="56"/>
      <c r="M212" s="56"/>
      <c r="N212" s="56"/>
      <c r="O212" s="56"/>
      <c r="P212" s="57"/>
      <c r="Q212" s="57"/>
      <c r="R212" s="57"/>
      <c r="S212" s="57"/>
      <c r="T212" s="57"/>
      <c r="U212" s="185"/>
      <c r="V212" s="57"/>
      <c r="W212" s="57"/>
      <c r="X212" s="57"/>
      <c r="Y212" s="57"/>
      <c r="Z212" s="57"/>
      <c r="AA212" s="57"/>
      <c r="AB212" s="57"/>
      <c r="AC212" s="57"/>
      <c r="AD212" s="59"/>
      <c r="AE212" s="59"/>
      <c r="AF212" s="59"/>
      <c r="AG212" s="59"/>
      <c r="AH212" s="59"/>
      <c r="AI212" s="59"/>
    </row>
    <row r="213" spans="2:35" ht="14.25" customHeight="1" x14ac:dyDescent="0.35">
      <c r="B213" s="53"/>
      <c r="C213" s="53"/>
      <c r="D213" s="53"/>
      <c r="E213" s="53"/>
      <c r="J213" s="175"/>
      <c r="K213" s="175"/>
      <c r="L213" s="56"/>
      <c r="M213" s="56"/>
      <c r="N213" s="56"/>
      <c r="O213" s="56"/>
      <c r="P213" s="57"/>
      <c r="Q213" s="57"/>
      <c r="R213" s="57"/>
      <c r="S213" s="57"/>
      <c r="T213" s="57"/>
      <c r="U213" s="185"/>
      <c r="V213" s="57"/>
      <c r="W213" s="57"/>
      <c r="X213" s="57"/>
      <c r="Y213" s="57"/>
      <c r="Z213" s="57"/>
      <c r="AA213" s="57"/>
      <c r="AB213" s="57"/>
      <c r="AC213" s="57"/>
      <c r="AD213" s="59"/>
      <c r="AE213" s="59"/>
      <c r="AF213" s="59"/>
      <c r="AG213" s="59"/>
      <c r="AH213" s="59"/>
      <c r="AI213" s="59"/>
    </row>
    <row r="214" spans="2:35" ht="14.25" customHeight="1" x14ac:dyDescent="0.35">
      <c r="B214" s="53"/>
      <c r="C214" s="53"/>
      <c r="D214" s="53"/>
      <c r="E214" s="53"/>
      <c r="J214" s="175"/>
      <c r="K214" s="175"/>
      <c r="L214" s="56"/>
      <c r="M214" s="56"/>
      <c r="N214" s="56"/>
      <c r="O214" s="56"/>
      <c r="P214" s="57"/>
      <c r="Q214" s="57"/>
      <c r="R214" s="57"/>
      <c r="S214" s="57"/>
      <c r="T214" s="57"/>
      <c r="U214" s="185"/>
      <c r="V214" s="57"/>
      <c r="W214" s="57"/>
      <c r="X214" s="57"/>
      <c r="Y214" s="57"/>
      <c r="Z214" s="57"/>
      <c r="AA214" s="57"/>
      <c r="AB214" s="57"/>
      <c r="AC214" s="57"/>
      <c r="AD214" s="59"/>
      <c r="AE214" s="59"/>
      <c r="AF214" s="59"/>
      <c r="AG214" s="59"/>
      <c r="AH214" s="59"/>
      <c r="AI214" s="59"/>
    </row>
    <row r="215" spans="2:35" ht="14.25" customHeight="1" x14ac:dyDescent="0.35">
      <c r="B215" s="53"/>
      <c r="C215" s="53"/>
      <c r="D215" s="53"/>
      <c r="E215" s="53"/>
      <c r="J215" s="175"/>
      <c r="K215" s="175"/>
      <c r="L215" s="56"/>
      <c r="M215" s="56"/>
      <c r="N215" s="56"/>
      <c r="O215" s="56"/>
      <c r="P215" s="57"/>
      <c r="Q215" s="57"/>
      <c r="R215" s="57"/>
      <c r="S215" s="57"/>
      <c r="T215" s="57"/>
      <c r="U215" s="185"/>
      <c r="V215" s="57"/>
      <c r="W215" s="57"/>
      <c r="X215" s="57"/>
      <c r="Y215" s="57"/>
      <c r="Z215" s="57"/>
      <c r="AA215" s="57"/>
      <c r="AB215" s="57"/>
      <c r="AC215" s="57"/>
      <c r="AD215" s="59"/>
      <c r="AE215" s="59"/>
      <c r="AF215" s="59"/>
      <c r="AG215" s="59"/>
      <c r="AH215" s="59"/>
      <c r="AI215" s="59"/>
    </row>
    <row r="216" spans="2:35" ht="14.25" customHeight="1" x14ac:dyDescent="0.35">
      <c r="B216" s="53"/>
      <c r="C216" s="53"/>
      <c r="D216" s="53"/>
      <c r="E216" s="53"/>
      <c r="J216" s="175"/>
      <c r="K216" s="175"/>
      <c r="L216" s="56"/>
      <c r="M216" s="56"/>
      <c r="N216" s="56"/>
      <c r="O216" s="56"/>
      <c r="P216" s="57"/>
      <c r="Q216" s="57"/>
      <c r="R216" s="57"/>
      <c r="S216" s="57"/>
      <c r="T216" s="57"/>
      <c r="U216" s="185"/>
      <c r="V216" s="57"/>
      <c r="W216" s="57"/>
      <c r="X216" s="57"/>
      <c r="Y216" s="57"/>
      <c r="Z216" s="57"/>
      <c r="AA216" s="57"/>
      <c r="AB216" s="57"/>
      <c r="AC216" s="57"/>
      <c r="AD216" s="59"/>
      <c r="AE216" s="59"/>
      <c r="AF216" s="59"/>
      <c r="AG216" s="59"/>
      <c r="AH216" s="59"/>
      <c r="AI216" s="59"/>
    </row>
    <row r="217" spans="2:35" ht="14.25" customHeight="1" x14ac:dyDescent="0.35">
      <c r="B217" s="53"/>
      <c r="C217" s="53"/>
      <c r="D217" s="53"/>
      <c r="E217" s="53"/>
      <c r="J217" s="175"/>
      <c r="K217" s="175"/>
      <c r="L217" s="56"/>
      <c r="M217" s="56"/>
      <c r="N217" s="56"/>
      <c r="O217" s="56"/>
      <c r="P217" s="57"/>
      <c r="Q217" s="57"/>
      <c r="R217" s="57"/>
      <c r="S217" s="57"/>
      <c r="T217" s="57"/>
      <c r="U217" s="185"/>
      <c r="V217" s="57"/>
      <c r="W217" s="57"/>
      <c r="X217" s="57"/>
      <c r="Y217" s="57"/>
      <c r="Z217" s="57"/>
      <c r="AA217" s="57"/>
      <c r="AB217" s="57"/>
      <c r="AC217" s="57"/>
      <c r="AD217" s="59"/>
      <c r="AE217" s="59"/>
      <c r="AF217" s="59"/>
      <c r="AG217" s="59"/>
      <c r="AH217" s="59"/>
      <c r="AI217" s="59"/>
    </row>
    <row r="218" spans="2:35" ht="14.25" customHeight="1" x14ac:dyDescent="0.35">
      <c r="B218" s="53"/>
      <c r="C218" s="53"/>
      <c r="D218" s="53"/>
      <c r="E218" s="53"/>
      <c r="J218" s="175"/>
      <c r="K218" s="175"/>
      <c r="L218" s="56"/>
      <c r="M218" s="56"/>
      <c r="N218" s="56"/>
      <c r="O218" s="56"/>
      <c r="P218" s="57"/>
      <c r="Q218" s="57"/>
      <c r="R218" s="57"/>
      <c r="S218" s="57"/>
      <c r="T218" s="57"/>
      <c r="U218" s="185"/>
      <c r="V218" s="57"/>
      <c r="W218" s="57"/>
      <c r="X218" s="57"/>
      <c r="Y218" s="57"/>
      <c r="Z218" s="57"/>
      <c r="AA218" s="57"/>
      <c r="AB218" s="57"/>
      <c r="AC218" s="57"/>
      <c r="AD218" s="59"/>
      <c r="AE218" s="59"/>
      <c r="AF218" s="59"/>
      <c r="AG218" s="59"/>
      <c r="AH218" s="59"/>
      <c r="AI218" s="59"/>
    </row>
    <row r="219" spans="2:35" ht="14.25" customHeight="1" x14ac:dyDescent="0.35">
      <c r="B219" s="53"/>
      <c r="C219" s="53"/>
      <c r="D219" s="53"/>
      <c r="E219" s="53"/>
      <c r="J219" s="175"/>
      <c r="K219" s="175"/>
      <c r="L219" s="56"/>
      <c r="M219" s="56"/>
      <c r="N219" s="56"/>
      <c r="O219" s="56"/>
      <c r="P219" s="57"/>
      <c r="Q219" s="57"/>
      <c r="R219" s="57"/>
      <c r="S219" s="57"/>
      <c r="T219" s="57"/>
      <c r="U219" s="185"/>
      <c r="V219" s="57"/>
      <c r="W219" s="57"/>
      <c r="X219" s="57"/>
      <c r="Y219" s="57"/>
      <c r="Z219" s="57"/>
      <c r="AA219" s="57"/>
      <c r="AB219" s="57"/>
      <c r="AC219" s="57"/>
      <c r="AD219" s="59"/>
      <c r="AE219" s="59"/>
      <c r="AF219" s="59"/>
      <c r="AG219" s="59"/>
      <c r="AH219" s="59"/>
      <c r="AI219" s="59"/>
    </row>
    <row r="220" spans="2:35" ht="14.25" customHeight="1" x14ac:dyDescent="0.35">
      <c r="B220" s="53"/>
      <c r="C220" s="53"/>
      <c r="D220" s="53"/>
      <c r="E220" s="53"/>
      <c r="J220" s="175"/>
      <c r="K220" s="175"/>
      <c r="L220" s="56"/>
      <c r="M220" s="56"/>
      <c r="N220" s="56"/>
      <c r="O220" s="56"/>
      <c r="P220" s="57"/>
      <c r="Q220" s="57"/>
      <c r="R220" s="57"/>
      <c r="S220" s="57"/>
      <c r="T220" s="57"/>
      <c r="U220" s="185"/>
      <c r="V220" s="57"/>
      <c r="W220" s="57"/>
      <c r="X220" s="57"/>
      <c r="Y220" s="57"/>
      <c r="Z220" s="57"/>
      <c r="AA220" s="57"/>
      <c r="AB220" s="57"/>
      <c r="AC220" s="57"/>
      <c r="AD220" s="59"/>
      <c r="AE220" s="59"/>
      <c r="AF220" s="59"/>
      <c r="AG220" s="59"/>
      <c r="AH220" s="59"/>
      <c r="AI220" s="59"/>
    </row>
    <row r="221" spans="2:35" ht="14.25" customHeight="1" x14ac:dyDescent="0.35">
      <c r="B221" s="53"/>
      <c r="C221" s="53"/>
      <c r="D221" s="53"/>
      <c r="E221" s="53"/>
      <c r="J221" s="175"/>
      <c r="K221" s="175"/>
      <c r="L221" s="56"/>
      <c r="M221" s="56"/>
      <c r="N221" s="56"/>
      <c r="O221" s="56"/>
      <c r="P221" s="57"/>
      <c r="Q221" s="57"/>
      <c r="R221" s="57"/>
      <c r="S221" s="57"/>
      <c r="T221" s="57"/>
      <c r="U221" s="185"/>
      <c r="V221" s="57"/>
      <c r="W221" s="57"/>
      <c r="X221" s="57"/>
      <c r="Y221" s="57"/>
      <c r="Z221" s="57"/>
      <c r="AA221" s="57"/>
      <c r="AB221" s="57"/>
      <c r="AC221" s="57"/>
      <c r="AD221" s="59"/>
      <c r="AE221" s="59"/>
      <c r="AF221" s="59"/>
      <c r="AG221" s="59"/>
      <c r="AH221" s="59"/>
      <c r="AI221" s="59"/>
    </row>
    <row r="222" spans="2:35" ht="14.25" customHeight="1" x14ac:dyDescent="0.35">
      <c r="B222" s="53"/>
      <c r="C222" s="53"/>
      <c r="D222" s="53"/>
      <c r="E222" s="53"/>
      <c r="J222" s="175"/>
      <c r="K222" s="175"/>
      <c r="L222" s="56"/>
      <c r="M222" s="56"/>
      <c r="N222" s="56"/>
      <c r="O222" s="56"/>
      <c r="P222" s="57"/>
      <c r="Q222" s="57"/>
      <c r="R222" s="57"/>
      <c r="S222" s="57"/>
      <c r="T222" s="57"/>
      <c r="U222" s="185"/>
      <c r="V222" s="57"/>
      <c r="W222" s="57"/>
      <c r="X222" s="57"/>
      <c r="Y222" s="57"/>
      <c r="Z222" s="57"/>
      <c r="AA222" s="57"/>
      <c r="AB222" s="57"/>
      <c r="AC222" s="57"/>
      <c r="AD222" s="59"/>
      <c r="AE222" s="59"/>
      <c r="AF222" s="59"/>
      <c r="AG222" s="59"/>
      <c r="AH222" s="59"/>
      <c r="AI222" s="59"/>
    </row>
    <row r="223" spans="2:35" ht="14.25" customHeight="1" x14ac:dyDescent="0.35">
      <c r="B223" s="53"/>
      <c r="C223" s="53"/>
      <c r="D223" s="53"/>
      <c r="E223" s="53"/>
      <c r="J223" s="175"/>
      <c r="K223" s="175"/>
      <c r="L223" s="56"/>
      <c r="M223" s="56"/>
      <c r="N223" s="56"/>
      <c r="O223" s="56"/>
      <c r="P223" s="57"/>
      <c r="Q223" s="57"/>
      <c r="R223" s="57"/>
      <c r="S223" s="57"/>
      <c r="T223" s="57"/>
      <c r="U223" s="185"/>
      <c r="V223" s="57"/>
      <c r="W223" s="57"/>
      <c r="X223" s="57"/>
      <c r="Y223" s="57"/>
      <c r="Z223" s="57"/>
      <c r="AA223" s="57"/>
      <c r="AB223" s="57"/>
      <c r="AC223" s="57"/>
      <c r="AD223" s="59"/>
      <c r="AE223" s="59"/>
      <c r="AF223" s="59"/>
      <c r="AG223" s="59"/>
      <c r="AH223" s="59"/>
      <c r="AI223" s="59"/>
    </row>
    <row r="224" spans="2:35" ht="14.25" customHeight="1" x14ac:dyDescent="0.35">
      <c r="B224" s="53"/>
      <c r="C224" s="53"/>
      <c r="D224" s="53"/>
      <c r="E224" s="53"/>
      <c r="J224" s="175"/>
      <c r="K224" s="175"/>
      <c r="L224" s="56"/>
      <c r="M224" s="56"/>
      <c r="N224" s="56"/>
      <c r="O224" s="56"/>
      <c r="P224" s="57"/>
      <c r="Q224" s="57"/>
      <c r="R224" s="57"/>
      <c r="S224" s="57"/>
      <c r="T224" s="57"/>
      <c r="U224" s="185"/>
      <c r="V224" s="57"/>
      <c r="W224" s="57"/>
      <c r="X224" s="57"/>
      <c r="Y224" s="57"/>
      <c r="Z224" s="57"/>
      <c r="AA224" s="57"/>
      <c r="AB224" s="57"/>
      <c r="AC224" s="57"/>
      <c r="AD224" s="59"/>
      <c r="AE224" s="59"/>
      <c r="AF224" s="59"/>
      <c r="AG224" s="59"/>
      <c r="AH224" s="59"/>
      <c r="AI224" s="59"/>
    </row>
    <row r="225" spans="2:35" ht="14.25" customHeight="1" x14ac:dyDescent="0.35">
      <c r="B225" s="53"/>
      <c r="C225" s="53"/>
      <c r="D225" s="53"/>
      <c r="E225" s="53"/>
      <c r="J225" s="175"/>
      <c r="K225" s="175"/>
      <c r="L225" s="56"/>
      <c r="M225" s="56"/>
      <c r="N225" s="56"/>
      <c r="O225" s="56"/>
      <c r="P225" s="57"/>
      <c r="Q225" s="57"/>
      <c r="R225" s="57"/>
      <c r="S225" s="57"/>
      <c r="T225" s="57"/>
      <c r="U225" s="185"/>
      <c r="V225" s="57"/>
      <c r="W225" s="57"/>
      <c r="X225" s="57"/>
      <c r="Y225" s="57"/>
      <c r="Z225" s="57"/>
      <c r="AA225" s="57"/>
      <c r="AB225" s="57"/>
      <c r="AC225" s="57"/>
      <c r="AD225" s="59"/>
      <c r="AE225" s="59"/>
      <c r="AF225" s="59"/>
      <c r="AG225" s="59"/>
      <c r="AH225" s="59"/>
      <c r="AI225" s="59"/>
    </row>
    <row r="226" spans="2:35" ht="14.25" customHeight="1" x14ac:dyDescent="0.35">
      <c r="B226" s="53"/>
      <c r="C226" s="53"/>
      <c r="D226" s="53"/>
      <c r="E226" s="53"/>
      <c r="J226" s="175"/>
      <c r="K226" s="175"/>
      <c r="L226" s="56"/>
      <c r="M226" s="56"/>
      <c r="N226" s="56"/>
      <c r="O226" s="56"/>
      <c r="P226" s="57"/>
      <c r="Q226" s="57"/>
      <c r="R226" s="57"/>
      <c r="S226" s="57"/>
      <c r="T226" s="57"/>
      <c r="U226" s="185"/>
      <c r="V226" s="57"/>
      <c r="W226" s="57"/>
      <c r="X226" s="57"/>
      <c r="Y226" s="57"/>
      <c r="Z226" s="57"/>
      <c r="AA226" s="57"/>
      <c r="AB226" s="57"/>
      <c r="AC226" s="57"/>
      <c r="AD226" s="59"/>
      <c r="AE226" s="59"/>
      <c r="AF226" s="59"/>
      <c r="AG226" s="59"/>
      <c r="AH226" s="59"/>
      <c r="AI226" s="59"/>
    </row>
    <row r="227" spans="2:35" ht="14.25" customHeight="1" x14ac:dyDescent="0.35">
      <c r="B227" s="53"/>
      <c r="C227" s="53"/>
      <c r="D227" s="53"/>
      <c r="E227" s="53"/>
      <c r="J227" s="175"/>
      <c r="K227" s="175"/>
      <c r="L227" s="56"/>
      <c r="M227" s="56"/>
      <c r="N227" s="56"/>
      <c r="O227" s="56"/>
      <c r="P227" s="57"/>
      <c r="Q227" s="57"/>
      <c r="R227" s="57"/>
      <c r="S227" s="57"/>
      <c r="T227" s="57"/>
      <c r="U227" s="185"/>
      <c r="V227" s="57"/>
      <c r="W227" s="57"/>
      <c r="X227" s="57"/>
      <c r="Y227" s="57"/>
      <c r="Z227" s="57"/>
      <c r="AA227" s="57"/>
      <c r="AB227" s="57"/>
      <c r="AC227" s="57"/>
      <c r="AD227" s="59"/>
      <c r="AE227" s="59"/>
      <c r="AF227" s="59"/>
      <c r="AG227" s="59"/>
      <c r="AH227" s="59"/>
      <c r="AI227" s="59"/>
    </row>
    <row r="228" spans="2:35" ht="14.25" customHeight="1" x14ac:dyDescent="0.35">
      <c r="B228" s="53"/>
      <c r="C228" s="53"/>
      <c r="D228" s="53"/>
      <c r="E228" s="53"/>
      <c r="J228" s="175"/>
      <c r="K228" s="175"/>
      <c r="L228" s="56"/>
      <c r="M228" s="56"/>
      <c r="N228" s="56"/>
      <c r="O228" s="56"/>
      <c r="P228" s="57"/>
      <c r="Q228" s="57"/>
      <c r="R228" s="57"/>
      <c r="S228" s="57"/>
      <c r="T228" s="57"/>
      <c r="U228" s="185"/>
      <c r="V228" s="57"/>
      <c r="W228" s="57"/>
      <c r="X228" s="57"/>
      <c r="Y228" s="57"/>
      <c r="Z228" s="57"/>
      <c r="AA228" s="57"/>
      <c r="AB228" s="57"/>
      <c r="AC228" s="57"/>
      <c r="AD228" s="59"/>
      <c r="AE228" s="59"/>
      <c r="AF228" s="59"/>
      <c r="AG228" s="59"/>
      <c r="AH228" s="59"/>
      <c r="AI228" s="59"/>
    </row>
    <row r="229" spans="2:35" ht="14.25" customHeight="1" x14ac:dyDescent="0.35">
      <c r="B229" s="53"/>
      <c r="C229" s="53"/>
      <c r="D229" s="53"/>
      <c r="E229" s="53"/>
      <c r="J229" s="175"/>
      <c r="K229" s="175"/>
      <c r="L229" s="56"/>
      <c r="M229" s="56"/>
      <c r="N229" s="56"/>
      <c r="O229" s="56"/>
      <c r="P229" s="57"/>
      <c r="Q229" s="57"/>
      <c r="R229" s="57"/>
      <c r="S229" s="57"/>
      <c r="T229" s="57"/>
      <c r="U229" s="185"/>
      <c r="V229" s="57"/>
      <c r="W229" s="57"/>
      <c r="X229" s="57"/>
      <c r="Y229" s="57"/>
      <c r="Z229" s="57"/>
      <c r="AA229" s="57"/>
      <c r="AB229" s="57"/>
      <c r="AC229" s="57"/>
      <c r="AD229" s="59"/>
      <c r="AE229" s="59"/>
      <c r="AF229" s="59"/>
      <c r="AG229" s="59"/>
      <c r="AH229" s="59"/>
      <c r="AI229" s="59"/>
    </row>
    <row r="230" spans="2:35" ht="14.25" customHeight="1" x14ac:dyDescent="0.35">
      <c r="B230" s="53"/>
      <c r="C230" s="53"/>
      <c r="D230" s="53"/>
      <c r="E230" s="53"/>
      <c r="J230" s="175"/>
      <c r="K230" s="175"/>
      <c r="L230" s="56"/>
      <c r="M230" s="56"/>
      <c r="N230" s="56"/>
      <c r="O230" s="56"/>
      <c r="P230" s="57"/>
      <c r="Q230" s="57"/>
      <c r="R230" s="57"/>
      <c r="S230" s="57"/>
      <c r="T230" s="57"/>
      <c r="U230" s="185"/>
      <c r="V230" s="57"/>
      <c r="W230" s="57"/>
      <c r="X230" s="57"/>
      <c r="Y230" s="57"/>
      <c r="Z230" s="57"/>
      <c r="AA230" s="57"/>
      <c r="AB230" s="57"/>
      <c r="AC230" s="57"/>
      <c r="AD230" s="59"/>
      <c r="AE230" s="59"/>
      <c r="AF230" s="59"/>
      <c r="AG230" s="59"/>
      <c r="AH230" s="59"/>
      <c r="AI230" s="59"/>
    </row>
    <row r="231" spans="2:35" ht="14.25" customHeight="1" x14ac:dyDescent="0.35">
      <c r="B231" s="53"/>
      <c r="C231" s="53"/>
      <c r="D231" s="53"/>
      <c r="E231" s="53"/>
      <c r="J231" s="175"/>
      <c r="K231" s="175"/>
      <c r="L231" s="56"/>
      <c r="M231" s="56"/>
      <c r="N231" s="56"/>
      <c r="O231" s="56"/>
      <c r="P231" s="57"/>
      <c r="Q231" s="57"/>
      <c r="R231" s="57"/>
      <c r="S231" s="57"/>
      <c r="T231" s="57"/>
      <c r="U231" s="185"/>
      <c r="V231" s="57"/>
      <c r="W231" s="57"/>
      <c r="X231" s="57"/>
      <c r="Y231" s="57"/>
      <c r="Z231" s="57"/>
      <c r="AA231" s="57"/>
      <c r="AB231" s="57"/>
      <c r="AC231" s="57"/>
      <c r="AD231" s="59"/>
      <c r="AE231" s="59"/>
      <c r="AF231" s="59"/>
      <c r="AG231" s="59"/>
      <c r="AH231" s="59"/>
      <c r="AI231" s="59"/>
    </row>
    <row r="232" spans="2:35" ht="14.25" customHeight="1" x14ac:dyDescent="0.35">
      <c r="B232" s="53"/>
      <c r="C232" s="53"/>
      <c r="D232" s="53"/>
      <c r="E232" s="53"/>
      <c r="J232" s="175"/>
      <c r="K232" s="175"/>
      <c r="L232" s="56"/>
      <c r="M232" s="56"/>
      <c r="N232" s="56"/>
      <c r="O232" s="56"/>
      <c r="P232" s="57"/>
      <c r="Q232" s="57"/>
      <c r="R232" s="57"/>
      <c r="S232" s="57"/>
      <c r="T232" s="57"/>
      <c r="U232" s="185"/>
      <c r="V232" s="57"/>
      <c r="W232" s="57"/>
      <c r="X232" s="57"/>
      <c r="Y232" s="57"/>
      <c r="Z232" s="57"/>
      <c r="AA232" s="57"/>
      <c r="AB232" s="57"/>
      <c r="AC232" s="57"/>
      <c r="AD232" s="59"/>
      <c r="AE232" s="59"/>
      <c r="AF232" s="59"/>
      <c r="AG232" s="59"/>
      <c r="AH232" s="59"/>
      <c r="AI232" s="59"/>
    </row>
    <row r="233" spans="2:35" ht="14.25" customHeight="1" x14ac:dyDescent="0.35">
      <c r="B233" s="53"/>
      <c r="C233" s="53"/>
      <c r="D233" s="53"/>
      <c r="E233" s="53"/>
      <c r="J233" s="175"/>
      <c r="K233" s="175"/>
      <c r="L233" s="56"/>
      <c r="M233" s="56"/>
      <c r="N233" s="56"/>
      <c r="O233" s="56"/>
      <c r="P233" s="57"/>
      <c r="Q233" s="57"/>
      <c r="R233" s="57"/>
      <c r="S233" s="57"/>
      <c r="T233" s="57"/>
      <c r="U233" s="185"/>
      <c r="V233" s="57"/>
      <c r="W233" s="57"/>
      <c r="X233" s="57"/>
      <c r="Y233" s="57"/>
      <c r="Z233" s="57"/>
      <c r="AA233" s="57"/>
      <c r="AB233" s="57"/>
      <c r="AC233" s="57"/>
      <c r="AD233" s="59"/>
      <c r="AE233" s="59"/>
      <c r="AF233" s="59"/>
      <c r="AG233" s="59"/>
      <c r="AH233" s="59"/>
      <c r="AI233" s="59"/>
    </row>
    <row r="234" spans="2:35" ht="14.25" customHeight="1" x14ac:dyDescent="0.35">
      <c r="B234" s="53"/>
      <c r="C234" s="53"/>
      <c r="D234" s="53"/>
      <c r="E234" s="53"/>
      <c r="J234" s="175"/>
      <c r="K234" s="175"/>
      <c r="L234" s="56"/>
      <c r="M234" s="56"/>
      <c r="N234" s="56"/>
      <c r="O234" s="56"/>
      <c r="P234" s="57"/>
      <c r="Q234" s="57"/>
      <c r="R234" s="57"/>
      <c r="S234" s="57"/>
      <c r="T234" s="57"/>
      <c r="U234" s="185"/>
      <c r="V234" s="57"/>
      <c r="W234" s="57"/>
      <c r="X234" s="57"/>
      <c r="Y234" s="57"/>
      <c r="Z234" s="57"/>
      <c r="AA234" s="57"/>
      <c r="AB234" s="57"/>
      <c r="AC234" s="57"/>
      <c r="AD234" s="59"/>
      <c r="AE234" s="59"/>
      <c r="AF234" s="59"/>
      <c r="AG234" s="59"/>
      <c r="AH234" s="59"/>
      <c r="AI234" s="59"/>
    </row>
    <row r="235" spans="2:35" ht="14.25" customHeight="1" x14ac:dyDescent="0.35">
      <c r="B235" s="53"/>
      <c r="C235" s="53"/>
      <c r="D235" s="53"/>
      <c r="E235" s="53"/>
      <c r="J235" s="175"/>
      <c r="K235" s="175"/>
      <c r="L235" s="56"/>
      <c r="M235" s="56"/>
      <c r="N235" s="56"/>
      <c r="O235" s="56"/>
      <c r="P235" s="57"/>
      <c r="Q235" s="57"/>
      <c r="R235" s="57"/>
      <c r="S235" s="57"/>
      <c r="T235" s="57"/>
      <c r="U235" s="185"/>
      <c r="V235" s="57"/>
      <c r="W235" s="57"/>
      <c r="X235" s="57"/>
      <c r="Y235" s="57"/>
      <c r="Z235" s="57"/>
      <c r="AA235" s="57"/>
      <c r="AB235" s="57"/>
      <c r="AC235" s="57"/>
      <c r="AD235" s="59"/>
      <c r="AE235" s="59"/>
      <c r="AF235" s="59"/>
      <c r="AG235" s="59"/>
      <c r="AH235" s="59"/>
      <c r="AI235" s="59"/>
    </row>
    <row r="236" spans="2:35" ht="14.25" customHeight="1" x14ac:dyDescent="0.35">
      <c r="B236" s="53"/>
      <c r="C236" s="53"/>
      <c r="D236" s="53"/>
      <c r="E236" s="53"/>
      <c r="J236" s="175"/>
      <c r="K236" s="175"/>
      <c r="L236" s="56"/>
      <c r="M236" s="56"/>
      <c r="N236" s="56"/>
      <c r="O236" s="56"/>
      <c r="P236" s="57"/>
      <c r="Q236" s="57"/>
      <c r="R236" s="57"/>
      <c r="S236" s="57"/>
      <c r="T236" s="57"/>
      <c r="U236" s="185"/>
      <c r="V236" s="57"/>
      <c r="W236" s="57"/>
      <c r="X236" s="57"/>
      <c r="Y236" s="57"/>
      <c r="Z236" s="57"/>
      <c r="AA236" s="57"/>
      <c r="AB236" s="57"/>
      <c r="AC236" s="57"/>
      <c r="AD236" s="59"/>
      <c r="AE236" s="59"/>
      <c r="AF236" s="59"/>
      <c r="AG236" s="59"/>
      <c r="AH236" s="59"/>
      <c r="AI236" s="59"/>
    </row>
    <row r="237" spans="2:35" ht="14.25" customHeight="1" x14ac:dyDescent="0.35">
      <c r="B237" s="53"/>
      <c r="C237" s="53"/>
      <c r="D237" s="53"/>
      <c r="E237" s="53"/>
      <c r="J237" s="175"/>
      <c r="K237" s="175"/>
      <c r="L237" s="56"/>
      <c r="M237" s="56"/>
      <c r="N237" s="56"/>
      <c r="O237" s="56"/>
      <c r="P237" s="57"/>
      <c r="Q237" s="57"/>
      <c r="R237" s="57"/>
      <c r="S237" s="57"/>
      <c r="T237" s="57"/>
      <c r="U237" s="185"/>
      <c r="V237" s="57"/>
      <c r="W237" s="57"/>
      <c r="X237" s="57"/>
      <c r="Y237" s="57"/>
      <c r="Z237" s="57"/>
      <c r="AA237" s="57"/>
      <c r="AB237" s="57"/>
      <c r="AC237" s="57"/>
      <c r="AD237" s="59"/>
      <c r="AE237" s="59"/>
      <c r="AF237" s="59"/>
      <c r="AG237" s="59"/>
      <c r="AH237" s="59"/>
      <c r="AI237" s="59"/>
    </row>
    <row r="238" spans="2:35" ht="14.25" customHeight="1" x14ac:dyDescent="0.35">
      <c r="B238" s="53"/>
      <c r="C238" s="53"/>
      <c r="D238" s="53"/>
      <c r="E238" s="53"/>
      <c r="J238" s="175"/>
      <c r="K238" s="175"/>
      <c r="L238" s="56"/>
      <c r="M238" s="56"/>
      <c r="N238" s="56"/>
      <c r="O238" s="56"/>
      <c r="P238" s="57"/>
      <c r="Q238" s="57"/>
      <c r="R238" s="57"/>
      <c r="S238" s="57"/>
      <c r="T238" s="57"/>
      <c r="U238" s="185"/>
      <c r="V238" s="57"/>
      <c r="W238" s="57"/>
      <c r="X238" s="57"/>
      <c r="Y238" s="57"/>
      <c r="Z238" s="57"/>
      <c r="AA238" s="57"/>
      <c r="AB238" s="57"/>
      <c r="AC238" s="57"/>
      <c r="AD238" s="59"/>
      <c r="AE238" s="59"/>
      <c r="AF238" s="59"/>
      <c r="AG238" s="59"/>
      <c r="AH238" s="59"/>
      <c r="AI238" s="59"/>
    </row>
    <row r="239" spans="2:35" ht="14.25" customHeight="1" x14ac:dyDescent="0.35">
      <c r="B239" s="53"/>
      <c r="C239" s="53"/>
      <c r="D239" s="53"/>
      <c r="E239" s="53"/>
      <c r="J239" s="175"/>
      <c r="K239" s="175"/>
      <c r="L239" s="56"/>
      <c r="M239" s="56"/>
      <c r="N239" s="56"/>
      <c r="O239" s="56"/>
      <c r="P239" s="57"/>
      <c r="Q239" s="57"/>
      <c r="R239" s="57"/>
      <c r="S239" s="57"/>
      <c r="T239" s="57"/>
      <c r="U239" s="185"/>
      <c r="V239" s="57"/>
      <c r="W239" s="57"/>
      <c r="X239" s="57"/>
      <c r="Y239" s="57"/>
      <c r="Z239" s="57"/>
      <c r="AA239" s="57"/>
      <c r="AB239" s="57"/>
      <c r="AC239" s="57"/>
      <c r="AD239" s="59"/>
      <c r="AE239" s="59"/>
      <c r="AF239" s="59"/>
      <c r="AG239" s="59"/>
      <c r="AH239" s="59"/>
      <c r="AI239" s="59"/>
    </row>
    <row r="240" spans="2:35" ht="14.25" customHeight="1" x14ac:dyDescent="0.35">
      <c r="B240" s="53"/>
      <c r="C240" s="53"/>
      <c r="D240" s="53"/>
      <c r="E240" s="53"/>
      <c r="J240" s="175"/>
      <c r="K240" s="175"/>
      <c r="L240" s="56"/>
      <c r="M240" s="56"/>
      <c r="N240" s="56"/>
      <c r="O240" s="56"/>
      <c r="P240" s="57"/>
      <c r="Q240" s="57"/>
      <c r="R240" s="57"/>
      <c r="S240" s="57"/>
      <c r="T240" s="57"/>
      <c r="U240" s="185"/>
      <c r="V240" s="57"/>
      <c r="W240" s="57"/>
      <c r="X240" s="57"/>
      <c r="Y240" s="57"/>
      <c r="Z240" s="57"/>
      <c r="AA240" s="57"/>
      <c r="AB240" s="57"/>
      <c r="AC240" s="57"/>
      <c r="AD240" s="59"/>
      <c r="AE240" s="59"/>
      <c r="AF240" s="59"/>
      <c r="AG240" s="59"/>
      <c r="AH240" s="59"/>
      <c r="AI240" s="59"/>
    </row>
    <row r="241" spans="2:35" ht="14.25" customHeight="1" x14ac:dyDescent="0.35">
      <c r="B241" s="53"/>
      <c r="C241" s="53"/>
      <c r="D241" s="53"/>
      <c r="E241" s="53"/>
      <c r="J241" s="175"/>
      <c r="K241" s="175"/>
      <c r="L241" s="56"/>
      <c r="M241" s="56"/>
      <c r="N241" s="56"/>
      <c r="O241" s="56"/>
      <c r="P241" s="57"/>
      <c r="Q241" s="57"/>
      <c r="R241" s="57"/>
      <c r="S241" s="57"/>
      <c r="T241" s="57"/>
      <c r="U241" s="185"/>
      <c r="V241" s="57"/>
      <c r="W241" s="57"/>
      <c r="X241" s="57"/>
      <c r="Y241" s="57"/>
      <c r="Z241" s="57"/>
      <c r="AA241" s="57"/>
      <c r="AB241" s="57"/>
      <c r="AC241" s="57"/>
      <c r="AD241" s="59"/>
      <c r="AE241" s="59"/>
      <c r="AF241" s="59"/>
      <c r="AG241" s="59"/>
      <c r="AH241" s="59"/>
      <c r="AI241" s="59"/>
    </row>
    <row r="242" spans="2:35" ht="14.25" customHeight="1" x14ac:dyDescent="0.35">
      <c r="B242" s="53"/>
      <c r="C242" s="53"/>
      <c r="D242" s="53"/>
      <c r="E242" s="53"/>
      <c r="J242" s="175"/>
      <c r="K242" s="175"/>
      <c r="L242" s="56"/>
      <c r="M242" s="56"/>
      <c r="N242" s="56"/>
      <c r="O242" s="56"/>
      <c r="P242" s="57"/>
      <c r="Q242" s="57"/>
      <c r="R242" s="57"/>
      <c r="S242" s="57"/>
      <c r="T242" s="57"/>
      <c r="U242" s="185"/>
      <c r="V242" s="57"/>
      <c r="W242" s="57"/>
      <c r="X242" s="57"/>
      <c r="Y242" s="57"/>
      <c r="Z242" s="57"/>
      <c r="AA242" s="57"/>
      <c r="AB242" s="57"/>
      <c r="AC242" s="57"/>
      <c r="AD242" s="59"/>
      <c r="AE242" s="59"/>
      <c r="AF242" s="59"/>
      <c r="AG242" s="59"/>
      <c r="AH242" s="59"/>
      <c r="AI242" s="59"/>
    </row>
    <row r="243" spans="2:35" ht="14.25" customHeight="1" x14ac:dyDescent="0.35">
      <c r="B243" s="53"/>
      <c r="C243" s="53"/>
      <c r="D243" s="53"/>
      <c r="E243" s="53"/>
      <c r="J243" s="175"/>
      <c r="K243" s="175"/>
      <c r="L243" s="56"/>
      <c r="M243" s="56"/>
      <c r="N243" s="56"/>
      <c r="O243" s="56"/>
      <c r="P243" s="57"/>
      <c r="Q243" s="57"/>
      <c r="R243" s="57"/>
      <c r="S243" s="57"/>
      <c r="T243" s="57"/>
      <c r="U243" s="185"/>
      <c r="V243" s="57"/>
      <c r="W243" s="57"/>
      <c r="X243" s="57"/>
      <c r="Y243" s="57"/>
      <c r="Z243" s="57"/>
      <c r="AA243" s="57"/>
      <c r="AB243" s="57"/>
      <c r="AC243" s="57"/>
      <c r="AD243" s="59"/>
      <c r="AE243" s="59"/>
      <c r="AF243" s="59"/>
      <c r="AG243" s="59"/>
      <c r="AH243" s="59"/>
      <c r="AI243" s="59"/>
    </row>
    <row r="244" spans="2:35" ht="14.25" customHeight="1" x14ac:dyDescent="0.35">
      <c r="B244" s="53"/>
      <c r="C244" s="53"/>
      <c r="D244" s="53"/>
      <c r="E244" s="53"/>
      <c r="J244" s="175"/>
      <c r="K244" s="175"/>
      <c r="L244" s="56"/>
      <c r="M244" s="56"/>
      <c r="N244" s="56"/>
      <c r="O244" s="56"/>
      <c r="P244" s="57"/>
      <c r="Q244" s="57"/>
      <c r="R244" s="57"/>
      <c r="S244" s="57"/>
      <c r="T244" s="57"/>
      <c r="U244" s="185"/>
      <c r="V244" s="57"/>
      <c r="W244" s="57"/>
      <c r="X244" s="57"/>
      <c r="Y244" s="57"/>
      <c r="Z244" s="57"/>
      <c r="AA244" s="57"/>
      <c r="AB244" s="57"/>
      <c r="AC244" s="57"/>
      <c r="AD244" s="59"/>
      <c r="AE244" s="59"/>
      <c r="AF244" s="59"/>
      <c r="AG244" s="59"/>
      <c r="AH244" s="59"/>
      <c r="AI244" s="59"/>
    </row>
    <row r="245" spans="2:35" ht="14.25" customHeight="1" x14ac:dyDescent="0.35">
      <c r="B245" s="53"/>
      <c r="C245" s="53"/>
      <c r="D245" s="53"/>
      <c r="E245" s="53"/>
      <c r="J245" s="175"/>
      <c r="K245" s="175"/>
      <c r="L245" s="56"/>
      <c r="M245" s="56"/>
      <c r="N245" s="56"/>
      <c r="O245" s="56"/>
      <c r="P245" s="57"/>
      <c r="Q245" s="57"/>
      <c r="R245" s="57"/>
      <c r="S245" s="57"/>
      <c r="T245" s="57"/>
      <c r="U245" s="185"/>
      <c r="V245" s="57"/>
      <c r="W245" s="57"/>
      <c r="X245" s="57"/>
      <c r="Y245" s="57"/>
      <c r="Z245" s="57"/>
      <c r="AA245" s="57"/>
      <c r="AB245" s="57"/>
      <c r="AC245" s="57"/>
      <c r="AD245" s="59"/>
      <c r="AE245" s="59"/>
      <c r="AF245" s="59"/>
      <c r="AG245" s="59"/>
      <c r="AH245" s="59"/>
      <c r="AI245" s="59"/>
    </row>
    <row r="246" spans="2:35" ht="14.25" customHeight="1" x14ac:dyDescent="0.35">
      <c r="B246" s="53"/>
      <c r="C246" s="53"/>
      <c r="D246" s="53"/>
      <c r="E246" s="53"/>
      <c r="J246" s="175"/>
      <c r="K246" s="175"/>
      <c r="L246" s="56"/>
      <c r="M246" s="56"/>
      <c r="N246" s="56"/>
      <c r="O246" s="56"/>
      <c r="P246" s="57"/>
      <c r="Q246" s="57"/>
      <c r="R246" s="57"/>
      <c r="S246" s="57"/>
      <c r="T246" s="57"/>
      <c r="U246" s="185"/>
      <c r="V246" s="57"/>
      <c r="W246" s="57"/>
      <c r="X246" s="57"/>
      <c r="Y246" s="57"/>
      <c r="Z246" s="57"/>
      <c r="AA246" s="57"/>
      <c r="AB246" s="57"/>
      <c r="AC246" s="57"/>
      <c r="AD246" s="59"/>
      <c r="AE246" s="59"/>
      <c r="AF246" s="59"/>
      <c r="AG246" s="59"/>
      <c r="AH246" s="59"/>
      <c r="AI246" s="59"/>
    </row>
    <row r="247" spans="2:35" ht="14.25" customHeight="1" x14ac:dyDescent="0.35">
      <c r="B247" s="53"/>
      <c r="C247" s="53"/>
      <c r="D247" s="53"/>
      <c r="E247" s="53"/>
      <c r="J247" s="175"/>
      <c r="K247" s="175"/>
      <c r="L247" s="56"/>
      <c r="M247" s="56"/>
      <c r="N247" s="56"/>
      <c r="O247" s="56"/>
      <c r="P247" s="57"/>
      <c r="Q247" s="57"/>
      <c r="R247" s="57"/>
      <c r="S247" s="57"/>
      <c r="T247" s="57"/>
      <c r="U247" s="185"/>
      <c r="V247" s="57"/>
      <c r="W247" s="57"/>
      <c r="X247" s="57"/>
      <c r="Y247" s="57"/>
      <c r="Z247" s="57"/>
      <c r="AA247" s="57"/>
      <c r="AB247" s="57"/>
      <c r="AC247" s="57"/>
      <c r="AD247" s="59"/>
      <c r="AE247" s="59"/>
      <c r="AF247" s="59"/>
      <c r="AG247" s="59"/>
      <c r="AH247" s="59"/>
      <c r="AI247" s="59"/>
    </row>
    <row r="248" spans="2:35" ht="14.25" customHeight="1" x14ac:dyDescent="0.35">
      <c r="B248" s="53"/>
      <c r="C248" s="53"/>
      <c r="D248" s="53"/>
      <c r="E248" s="53"/>
      <c r="J248" s="175"/>
      <c r="K248" s="175"/>
      <c r="L248" s="56"/>
      <c r="M248" s="56"/>
      <c r="N248" s="56"/>
      <c r="O248" s="56"/>
      <c r="P248" s="57"/>
      <c r="Q248" s="57"/>
      <c r="R248" s="57"/>
      <c r="S248" s="57"/>
      <c r="T248" s="57"/>
      <c r="U248" s="185"/>
      <c r="V248" s="57"/>
      <c r="W248" s="57"/>
      <c r="X248" s="57"/>
      <c r="Y248" s="57"/>
      <c r="Z248" s="57"/>
      <c r="AA248" s="57"/>
      <c r="AB248" s="57"/>
      <c r="AC248" s="57"/>
      <c r="AD248" s="59"/>
      <c r="AE248" s="59"/>
      <c r="AF248" s="59"/>
      <c r="AG248" s="59"/>
      <c r="AH248" s="59"/>
      <c r="AI248" s="59"/>
    </row>
    <row r="249" spans="2:35" ht="14.25" customHeight="1" x14ac:dyDescent="0.35">
      <c r="B249" s="53"/>
      <c r="C249" s="53"/>
      <c r="D249" s="53"/>
      <c r="E249" s="53"/>
      <c r="J249" s="175"/>
      <c r="K249" s="175"/>
      <c r="L249" s="56"/>
      <c r="M249" s="56"/>
      <c r="N249" s="56"/>
      <c r="O249" s="56"/>
      <c r="P249" s="57"/>
      <c r="Q249" s="57"/>
      <c r="R249" s="57"/>
      <c r="S249" s="57"/>
      <c r="T249" s="57"/>
      <c r="U249" s="185"/>
      <c r="V249" s="57"/>
      <c r="W249" s="57"/>
      <c r="X249" s="57"/>
      <c r="Y249" s="57"/>
      <c r="Z249" s="57"/>
      <c r="AA249" s="57"/>
      <c r="AB249" s="57"/>
      <c r="AC249" s="57"/>
      <c r="AD249" s="59"/>
      <c r="AE249" s="59"/>
      <c r="AF249" s="59"/>
      <c r="AG249" s="59"/>
      <c r="AH249" s="59"/>
      <c r="AI249" s="59"/>
    </row>
    <row r="250" spans="2:35" ht="14.25" customHeight="1" x14ac:dyDescent="0.35">
      <c r="B250" s="53"/>
      <c r="C250" s="53"/>
      <c r="D250" s="53"/>
      <c r="E250" s="53"/>
      <c r="J250" s="175"/>
      <c r="K250" s="175"/>
      <c r="L250" s="56"/>
      <c r="M250" s="56"/>
      <c r="N250" s="56"/>
      <c r="O250" s="56"/>
      <c r="P250" s="57"/>
      <c r="Q250" s="57"/>
      <c r="R250" s="57"/>
      <c r="S250" s="57"/>
      <c r="T250" s="57"/>
      <c r="U250" s="185"/>
      <c r="V250" s="57"/>
      <c r="W250" s="57"/>
      <c r="X250" s="57"/>
      <c r="Y250" s="57"/>
      <c r="Z250" s="57"/>
      <c r="AA250" s="57"/>
      <c r="AB250" s="57"/>
      <c r="AC250" s="57"/>
      <c r="AD250" s="59"/>
      <c r="AE250" s="59"/>
      <c r="AF250" s="59"/>
      <c r="AG250" s="59"/>
      <c r="AH250" s="59"/>
      <c r="AI250" s="59"/>
    </row>
    <row r="251" spans="2:35" ht="14.25" customHeight="1" x14ac:dyDescent="0.35">
      <c r="B251" s="53"/>
      <c r="C251" s="53"/>
      <c r="D251" s="53"/>
      <c r="E251" s="53"/>
      <c r="J251" s="175"/>
      <c r="K251" s="175"/>
      <c r="L251" s="56"/>
      <c r="M251" s="56"/>
      <c r="N251" s="56"/>
      <c r="O251" s="56"/>
      <c r="P251" s="57"/>
      <c r="Q251" s="57"/>
      <c r="R251" s="57"/>
      <c r="S251" s="57"/>
      <c r="T251" s="57"/>
      <c r="U251" s="185"/>
      <c r="V251" s="57"/>
      <c r="W251" s="57"/>
      <c r="X251" s="57"/>
      <c r="Y251" s="57"/>
      <c r="Z251" s="57"/>
      <c r="AA251" s="57"/>
      <c r="AB251" s="57"/>
      <c r="AC251" s="57"/>
      <c r="AD251" s="59"/>
      <c r="AE251" s="59"/>
      <c r="AF251" s="59"/>
      <c r="AG251" s="59"/>
      <c r="AH251" s="59"/>
      <c r="AI251" s="59"/>
    </row>
    <row r="252" spans="2:35" ht="14.25" customHeight="1" x14ac:dyDescent="0.35">
      <c r="B252" s="53"/>
      <c r="C252" s="53"/>
      <c r="D252" s="53"/>
      <c r="E252" s="53"/>
      <c r="J252" s="175"/>
      <c r="K252" s="175"/>
      <c r="L252" s="56"/>
      <c r="M252" s="56"/>
      <c r="N252" s="56"/>
      <c r="O252" s="56"/>
      <c r="P252" s="57"/>
      <c r="Q252" s="57"/>
      <c r="R252" s="57"/>
      <c r="S252" s="57"/>
      <c r="T252" s="57"/>
      <c r="U252" s="185"/>
      <c r="V252" s="57"/>
      <c r="W252" s="57"/>
      <c r="X252" s="57"/>
      <c r="Y252" s="57"/>
      <c r="Z252" s="57"/>
      <c r="AA252" s="57"/>
      <c r="AB252" s="57"/>
      <c r="AC252" s="57"/>
      <c r="AD252" s="59"/>
      <c r="AE252" s="59"/>
      <c r="AF252" s="59"/>
      <c r="AG252" s="59"/>
      <c r="AH252" s="59"/>
      <c r="AI252" s="59"/>
    </row>
    <row r="253" spans="2:35" ht="14.25" customHeight="1" x14ac:dyDescent="0.35">
      <c r="B253" s="53"/>
      <c r="C253" s="53"/>
      <c r="D253" s="53"/>
      <c r="E253" s="53"/>
      <c r="J253" s="175"/>
      <c r="K253" s="175"/>
      <c r="L253" s="56"/>
      <c r="M253" s="56"/>
      <c r="N253" s="56"/>
      <c r="O253" s="56"/>
      <c r="P253" s="57"/>
      <c r="Q253" s="57"/>
      <c r="R253" s="57"/>
      <c r="S253" s="57"/>
      <c r="T253" s="57"/>
      <c r="U253" s="185"/>
      <c r="V253" s="57"/>
      <c r="W253" s="57"/>
      <c r="X253" s="57"/>
      <c r="Y253" s="57"/>
      <c r="Z253" s="57"/>
      <c r="AA253" s="57"/>
      <c r="AB253" s="57"/>
      <c r="AC253" s="57"/>
      <c r="AD253" s="59"/>
      <c r="AE253" s="59"/>
      <c r="AF253" s="59"/>
      <c r="AG253" s="59"/>
      <c r="AH253" s="59"/>
      <c r="AI253" s="59"/>
    </row>
    <row r="254" spans="2:35" ht="14.25" customHeight="1" x14ac:dyDescent="0.35">
      <c r="B254" s="53"/>
      <c r="C254" s="53"/>
      <c r="D254" s="53"/>
      <c r="E254" s="53"/>
      <c r="J254" s="175"/>
      <c r="K254" s="175"/>
      <c r="L254" s="56"/>
      <c r="M254" s="56"/>
      <c r="N254" s="56"/>
      <c r="O254" s="56"/>
      <c r="P254" s="57"/>
      <c r="Q254" s="57"/>
      <c r="R254" s="57"/>
      <c r="S254" s="57"/>
      <c r="T254" s="57"/>
      <c r="U254" s="185"/>
      <c r="V254" s="57"/>
      <c r="W254" s="57"/>
      <c r="X254" s="57"/>
      <c r="Y254" s="57"/>
      <c r="Z254" s="57"/>
      <c r="AA254" s="57"/>
      <c r="AB254" s="57"/>
      <c r="AC254" s="57"/>
      <c r="AD254" s="59"/>
      <c r="AE254" s="59"/>
      <c r="AF254" s="59"/>
      <c r="AG254" s="59"/>
      <c r="AH254" s="59"/>
      <c r="AI254" s="59"/>
    </row>
    <row r="255" spans="2:35" ht="14.25" customHeight="1" x14ac:dyDescent="0.35">
      <c r="B255" s="53"/>
      <c r="C255" s="53"/>
      <c r="D255" s="53"/>
      <c r="E255" s="53"/>
      <c r="J255" s="175"/>
      <c r="K255" s="175"/>
      <c r="L255" s="56"/>
      <c r="M255" s="56"/>
      <c r="N255" s="56"/>
      <c r="O255" s="56"/>
      <c r="P255" s="57"/>
      <c r="Q255" s="57"/>
      <c r="R255" s="57"/>
      <c r="S255" s="57"/>
      <c r="T255" s="57"/>
      <c r="U255" s="185"/>
      <c r="V255" s="57"/>
      <c r="W255" s="57"/>
      <c r="X255" s="57"/>
      <c r="Y255" s="57"/>
      <c r="Z255" s="57"/>
      <c r="AA255" s="57"/>
      <c r="AB255" s="57"/>
      <c r="AC255" s="57"/>
      <c r="AD255" s="59"/>
      <c r="AE255" s="59"/>
      <c r="AF255" s="59"/>
      <c r="AG255" s="59"/>
      <c r="AH255" s="59"/>
      <c r="AI255" s="59"/>
    </row>
    <row r="256" spans="2:35" ht="14.25" customHeight="1" x14ac:dyDescent="0.35">
      <c r="B256" s="53"/>
      <c r="C256" s="53"/>
      <c r="D256" s="53"/>
      <c r="E256" s="53"/>
      <c r="J256" s="175"/>
      <c r="K256" s="175"/>
      <c r="L256" s="56"/>
      <c r="M256" s="56"/>
      <c r="N256" s="56"/>
      <c r="O256" s="56"/>
      <c r="P256" s="57"/>
      <c r="Q256" s="57"/>
      <c r="R256" s="57"/>
      <c r="S256" s="57"/>
      <c r="T256" s="57"/>
      <c r="U256" s="185"/>
      <c r="V256" s="57"/>
      <c r="W256" s="57"/>
      <c r="X256" s="57"/>
      <c r="Y256" s="57"/>
      <c r="Z256" s="57"/>
      <c r="AA256" s="57"/>
      <c r="AB256" s="57"/>
      <c r="AC256" s="57"/>
      <c r="AD256" s="59"/>
      <c r="AE256" s="59"/>
      <c r="AF256" s="59"/>
      <c r="AG256" s="59"/>
      <c r="AH256" s="59"/>
      <c r="AI256" s="59"/>
    </row>
    <row r="257" spans="2:35" ht="14.25" customHeight="1" x14ac:dyDescent="0.35">
      <c r="B257" s="53"/>
      <c r="C257" s="53"/>
      <c r="D257" s="53"/>
      <c r="E257" s="53"/>
      <c r="J257" s="175"/>
      <c r="K257" s="175"/>
      <c r="L257" s="56"/>
      <c r="M257" s="56"/>
      <c r="N257" s="56"/>
      <c r="O257" s="56"/>
      <c r="P257" s="57"/>
      <c r="Q257" s="57"/>
      <c r="R257" s="57"/>
      <c r="S257" s="57"/>
      <c r="T257" s="57"/>
      <c r="U257" s="185"/>
      <c r="V257" s="57"/>
      <c r="W257" s="57"/>
      <c r="X257" s="57"/>
      <c r="Y257" s="57"/>
      <c r="Z257" s="57"/>
      <c r="AA257" s="57"/>
      <c r="AB257" s="57"/>
      <c r="AC257" s="57"/>
      <c r="AD257" s="59"/>
      <c r="AE257" s="59"/>
      <c r="AF257" s="59"/>
      <c r="AG257" s="59"/>
      <c r="AH257" s="59"/>
      <c r="AI257" s="59"/>
    </row>
    <row r="258" spans="2:35" ht="14.25" customHeight="1" x14ac:dyDescent="0.35">
      <c r="B258" s="53"/>
      <c r="C258" s="53"/>
      <c r="D258" s="53"/>
      <c r="E258" s="53"/>
      <c r="J258" s="175"/>
      <c r="K258" s="175"/>
      <c r="L258" s="56"/>
      <c r="M258" s="56"/>
      <c r="N258" s="56"/>
      <c r="O258" s="56"/>
      <c r="P258" s="57"/>
      <c r="Q258" s="57"/>
      <c r="R258" s="57"/>
      <c r="S258" s="57"/>
      <c r="T258" s="57"/>
      <c r="U258" s="185"/>
      <c r="V258" s="57"/>
      <c r="W258" s="57"/>
      <c r="X258" s="57"/>
      <c r="Y258" s="57"/>
      <c r="Z258" s="57"/>
      <c r="AA258" s="57"/>
      <c r="AB258" s="57"/>
      <c r="AC258" s="57"/>
      <c r="AD258" s="59"/>
      <c r="AE258" s="59"/>
      <c r="AF258" s="59"/>
      <c r="AG258" s="59"/>
      <c r="AH258" s="59"/>
      <c r="AI258" s="59"/>
    </row>
    <row r="259" spans="2:35" ht="14.25" customHeight="1" x14ac:dyDescent="0.35">
      <c r="B259" s="53"/>
      <c r="C259" s="53"/>
      <c r="D259" s="53"/>
      <c r="E259" s="53"/>
      <c r="J259" s="175"/>
      <c r="K259" s="175"/>
      <c r="L259" s="56"/>
      <c r="M259" s="56"/>
      <c r="N259" s="56"/>
      <c r="O259" s="56"/>
      <c r="P259" s="57"/>
      <c r="Q259" s="57"/>
      <c r="R259" s="57"/>
      <c r="S259" s="57"/>
      <c r="T259" s="57"/>
      <c r="U259" s="185"/>
      <c r="V259" s="57"/>
      <c r="W259" s="57"/>
      <c r="X259" s="57"/>
      <c r="Y259" s="57"/>
      <c r="Z259" s="57"/>
      <c r="AA259" s="57"/>
      <c r="AB259" s="57"/>
      <c r="AC259" s="57"/>
      <c r="AD259" s="59"/>
      <c r="AE259" s="59"/>
      <c r="AF259" s="59"/>
      <c r="AG259" s="59"/>
      <c r="AH259" s="59"/>
      <c r="AI259" s="59"/>
    </row>
    <row r="260" spans="2:35" ht="14.25" customHeight="1" x14ac:dyDescent="0.35">
      <c r="B260" s="53"/>
      <c r="C260" s="53"/>
      <c r="D260" s="53"/>
      <c r="E260" s="53"/>
      <c r="J260" s="175"/>
      <c r="K260" s="175"/>
      <c r="L260" s="56"/>
      <c r="M260" s="56"/>
      <c r="N260" s="56"/>
      <c r="O260" s="56"/>
      <c r="P260" s="57"/>
      <c r="Q260" s="57"/>
      <c r="R260" s="57"/>
      <c r="S260" s="57"/>
      <c r="T260" s="57"/>
      <c r="U260" s="185"/>
      <c r="V260" s="57"/>
      <c r="W260" s="57"/>
      <c r="X260" s="57"/>
      <c r="Y260" s="57"/>
      <c r="Z260" s="57"/>
      <c r="AA260" s="57"/>
      <c r="AB260" s="57"/>
      <c r="AC260" s="57"/>
      <c r="AD260" s="59"/>
      <c r="AE260" s="59"/>
      <c r="AF260" s="59"/>
      <c r="AG260" s="59"/>
      <c r="AH260" s="59"/>
      <c r="AI260" s="59"/>
    </row>
    <row r="261" spans="2:35" ht="14.25" customHeight="1" x14ac:dyDescent="0.35">
      <c r="B261" s="53"/>
      <c r="C261" s="53"/>
      <c r="D261" s="53"/>
      <c r="E261" s="53"/>
      <c r="J261" s="175"/>
      <c r="K261" s="175"/>
      <c r="L261" s="56"/>
      <c r="M261" s="56"/>
      <c r="N261" s="56"/>
      <c r="O261" s="56"/>
      <c r="P261" s="57"/>
      <c r="Q261" s="57"/>
      <c r="R261" s="57"/>
      <c r="S261" s="57"/>
      <c r="T261" s="57"/>
      <c r="U261" s="185"/>
      <c r="V261" s="57"/>
      <c r="W261" s="57"/>
      <c r="X261" s="57"/>
      <c r="Y261" s="57"/>
      <c r="Z261" s="57"/>
      <c r="AA261" s="57"/>
      <c r="AB261" s="57"/>
      <c r="AC261" s="57"/>
      <c r="AD261" s="59"/>
      <c r="AE261" s="59"/>
      <c r="AF261" s="59"/>
      <c r="AG261" s="59"/>
      <c r="AH261" s="59"/>
      <c r="AI261" s="59"/>
    </row>
    <row r="262" spans="2:35" ht="14.25" customHeight="1" x14ac:dyDescent="0.35">
      <c r="B262" s="53"/>
      <c r="C262" s="53"/>
      <c r="D262" s="53"/>
      <c r="E262" s="53"/>
      <c r="J262" s="175"/>
      <c r="K262" s="175"/>
      <c r="L262" s="56"/>
      <c r="M262" s="56"/>
      <c r="N262" s="56"/>
      <c r="O262" s="56"/>
      <c r="P262" s="57"/>
      <c r="Q262" s="57"/>
      <c r="R262" s="57"/>
      <c r="S262" s="57"/>
      <c r="T262" s="57"/>
      <c r="U262" s="185"/>
      <c r="V262" s="57"/>
      <c r="W262" s="57"/>
      <c r="X262" s="57"/>
      <c r="Y262" s="57"/>
      <c r="Z262" s="57"/>
      <c r="AA262" s="57"/>
      <c r="AB262" s="57"/>
      <c r="AC262" s="57"/>
      <c r="AD262" s="59"/>
      <c r="AE262" s="59"/>
      <c r="AF262" s="59"/>
      <c r="AG262" s="59"/>
      <c r="AH262" s="59"/>
      <c r="AI262" s="59"/>
    </row>
    <row r="263" spans="2:35" ht="14.25" customHeight="1" x14ac:dyDescent="0.35">
      <c r="B263" s="53"/>
      <c r="C263" s="53"/>
      <c r="D263" s="53"/>
      <c r="E263" s="53"/>
      <c r="J263" s="175"/>
      <c r="K263" s="175"/>
      <c r="L263" s="56"/>
      <c r="M263" s="56"/>
      <c r="N263" s="56"/>
      <c r="O263" s="56"/>
      <c r="P263" s="57"/>
      <c r="Q263" s="57"/>
      <c r="R263" s="57"/>
      <c r="S263" s="57"/>
      <c r="T263" s="57"/>
      <c r="U263" s="185"/>
      <c r="V263" s="57"/>
      <c r="W263" s="57"/>
      <c r="X263" s="57"/>
      <c r="Y263" s="57"/>
      <c r="Z263" s="57"/>
      <c r="AA263" s="57"/>
      <c r="AB263" s="57"/>
      <c r="AC263" s="57"/>
      <c r="AD263" s="59"/>
      <c r="AE263" s="59"/>
      <c r="AF263" s="59"/>
      <c r="AG263" s="59"/>
      <c r="AH263" s="59"/>
      <c r="AI263" s="59"/>
    </row>
    <row r="264" spans="2:35" ht="14.25" customHeight="1" x14ac:dyDescent="0.35">
      <c r="B264" s="53"/>
      <c r="C264" s="53"/>
      <c r="D264" s="53"/>
      <c r="E264" s="53"/>
      <c r="J264" s="175"/>
      <c r="K264" s="175"/>
      <c r="L264" s="56"/>
      <c r="M264" s="56"/>
      <c r="N264" s="56"/>
      <c r="O264" s="56"/>
      <c r="P264" s="57"/>
      <c r="Q264" s="57"/>
      <c r="R264" s="57"/>
      <c r="S264" s="57"/>
      <c r="T264" s="57"/>
      <c r="U264" s="185"/>
      <c r="V264" s="57"/>
      <c r="W264" s="57"/>
      <c r="X264" s="57"/>
      <c r="Y264" s="57"/>
      <c r="Z264" s="57"/>
      <c r="AA264" s="57"/>
      <c r="AB264" s="57"/>
      <c r="AC264" s="57"/>
      <c r="AD264" s="59"/>
      <c r="AE264" s="59"/>
      <c r="AF264" s="59"/>
      <c r="AG264" s="59"/>
      <c r="AH264" s="59"/>
      <c r="AI264" s="59"/>
    </row>
    <row r="265" spans="2:35" ht="14.25" customHeight="1" x14ac:dyDescent="0.35">
      <c r="B265" s="53"/>
      <c r="C265" s="53"/>
      <c r="D265" s="53"/>
      <c r="E265" s="53"/>
      <c r="J265" s="175"/>
      <c r="K265" s="175"/>
      <c r="L265" s="56"/>
      <c r="M265" s="56"/>
      <c r="N265" s="56"/>
      <c r="O265" s="56"/>
      <c r="P265" s="57"/>
      <c r="Q265" s="57"/>
      <c r="R265" s="57"/>
      <c r="S265" s="57"/>
      <c r="T265" s="57"/>
      <c r="U265" s="185"/>
      <c r="V265" s="57"/>
      <c r="W265" s="57"/>
      <c r="X265" s="57"/>
      <c r="Y265" s="57"/>
      <c r="Z265" s="57"/>
      <c r="AA265" s="57"/>
      <c r="AB265" s="57"/>
      <c r="AC265" s="57"/>
      <c r="AD265" s="59"/>
      <c r="AE265" s="59"/>
      <c r="AF265" s="59"/>
      <c r="AG265" s="59"/>
      <c r="AH265" s="59"/>
      <c r="AI265" s="59"/>
    </row>
    <row r="266" spans="2:35" ht="14.25" customHeight="1" x14ac:dyDescent="0.35">
      <c r="B266" s="53"/>
      <c r="C266" s="53"/>
      <c r="D266" s="53"/>
      <c r="E266" s="53"/>
      <c r="J266" s="175"/>
      <c r="K266" s="175"/>
      <c r="L266" s="56"/>
      <c r="M266" s="56"/>
      <c r="N266" s="56"/>
      <c r="O266" s="56"/>
      <c r="P266" s="57"/>
      <c r="Q266" s="57"/>
      <c r="R266" s="57"/>
      <c r="S266" s="57"/>
      <c r="T266" s="57"/>
      <c r="U266" s="185"/>
      <c r="V266" s="57"/>
      <c r="W266" s="57"/>
      <c r="X266" s="57"/>
      <c r="Y266" s="57"/>
      <c r="Z266" s="57"/>
      <c r="AA266" s="57"/>
      <c r="AB266" s="57"/>
      <c r="AC266" s="57"/>
      <c r="AD266" s="59"/>
      <c r="AE266" s="59"/>
      <c r="AF266" s="59"/>
      <c r="AG266" s="59"/>
      <c r="AH266" s="59"/>
      <c r="AI266" s="59"/>
    </row>
    <row r="267" spans="2:35" ht="14.25" customHeight="1" x14ac:dyDescent="0.35">
      <c r="B267" s="53"/>
      <c r="C267" s="53"/>
      <c r="D267" s="53"/>
      <c r="E267" s="53"/>
      <c r="J267" s="175"/>
      <c r="K267" s="175"/>
      <c r="L267" s="56"/>
      <c r="M267" s="56"/>
      <c r="N267" s="56"/>
      <c r="O267" s="56"/>
      <c r="P267" s="57"/>
      <c r="Q267" s="57"/>
      <c r="R267" s="57"/>
      <c r="S267" s="57"/>
      <c r="T267" s="57"/>
      <c r="U267" s="185"/>
      <c r="V267" s="57"/>
      <c r="W267" s="57"/>
      <c r="X267" s="57"/>
      <c r="Y267" s="57"/>
      <c r="Z267" s="57"/>
      <c r="AA267" s="57"/>
      <c r="AB267" s="57"/>
      <c r="AC267" s="57"/>
      <c r="AD267" s="59"/>
      <c r="AE267" s="59"/>
      <c r="AF267" s="59"/>
      <c r="AG267" s="59"/>
      <c r="AH267" s="59"/>
      <c r="AI267" s="59"/>
    </row>
    <row r="268" spans="2:35" ht="14.25" customHeight="1" x14ac:dyDescent="0.35">
      <c r="B268" s="53"/>
      <c r="C268" s="53"/>
      <c r="D268" s="53"/>
      <c r="E268" s="53"/>
      <c r="J268" s="175"/>
      <c r="K268" s="175"/>
      <c r="L268" s="56"/>
      <c r="M268" s="56"/>
      <c r="N268" s="56"/>
      <c r="O268" s="56"/>
      <c r="P268" s="57"/>
      <c r="Q268" s="57"/>
      <c r="R268" s="57"/>
      <c r="S268" s="57"/>
      <c r="T268" s="57"/>
      <c r="U268" s="185"/>
      <c r="V268" s="57"/>
      <c r="W268" s="57"/>
      <c r="X268" s="57"/>
      <c r="Y268" s="57"/>
      <c r="Z268" s="57"/>
      <c r="AA268" s="57"/>
      <c r="AB268" s="57"/>
      <c r="AC268" s="57"/>
      <c r="AD268" s="59"/>
      <c r="AE268" s="59"/>
      <c r="AF268" s="59"/>
      <c r="AG268" s="59"/>
      <c r="AH268" s="59"/>
      <c r="AI268" s="59"/>
    </row>
    <row r="269" spans="2:35" ht="14.25" customHeight="1" x14ac:dyDescent="0.35">
      <c r="B269" s="53"/>
      <c r="C269" s="53"/>
      <c r="D269" s="53"/>
      <c r="E269" s="53"/>
      <c r="J269" s="175"/>
      <c r="K269" s="175"/>
      <c r="L269" s="56"/>
      <c r="M269" s="56"/>
      <c r="N269" s="56"/>
      <c r="O269" s="56"/>
      <c r="P269" s="57"/>
      <c r="Q269" s="57"/>
      <c r="R269" s="57"/>
      <c r="S269" s="57"/>
      <c r="T269" s="57"/>
      <c r="U269" s="185"/>
      <c r="V269" s="57"/>
      <c r="W269" s="57"/>
      <c r="X269" s="57"/>
      <c r="Y269" s="57"/>
      <c r="Z269" s="57"/>
      <c r="AA269" s="57"/>
      <c r="AB269" s="57"/>
      <c r="AC269" s="57"/>
      <c r="AD269" s="59"/>
      <c r="AE269" s="59"/>
      <c r="AF269" s="59"/>
      <c r="AG269" s="59"/>
      <c r="AH269" s="59"/>
      <c r="AI269" s="59"/>
    </row>
    <row r="270" spans="2:35" ht="14.25" customHeight="1" x14ac:dyDescent="0.35">
      <c r="B270" s="53"/>
      <c r="C270" s="53"/>
      <c r="D270" s="53"/>
      <c r="E270" s="53"/>
      <c r="J270" s="175"/>
      <c r="K270" s="175"/>
      <c r="L270" s="56"/>
      <c r="M270" s="56"/>
      <c r="N270" s="56"/>
      <c r="O270" s="56"/>
      <c r="P270" s="57"/>
      <c r="Q270" s="57"/>
      <c r="R270" s="57"/>
      <c r="S270" s="57"/>
      <c r="T270" s="57"/>
      <c r="U270" s="185"/>
      <c r="V270" s="57"/>
      <c r="W270" s="57"/>
      <c r="X270" s="57"/>
      <c r="Y270" s="57"/>
      <c r="Z270" s="57"/>
      <c r="AA270" s="57"/>
      <c r="AB270" s="57"/>
      <c r="AC270" s="57"/>
      <c r="AD270" s="59"/>
      <c r="AE270" s="59"/>
      <c r="AF270" s="59"/>
      <c r="AG270" s="59"/>
      <c r="AH270" s="59"/>
      <c r="AI270" s="59"/>
    </row>
    <row r="271" spans="2:35" ht="14.25" customHeight="1" x14ac:dyDescent="0.35">
      <c r="B271" s="53"/>
      <c r="C271" s="53"/>
      <c r="D271" s="53"/>
      <c r="E271" s="53"/>
      <c r="J271" s="175"/>
      <c r="K271" s="175"/>
      <c r="L271" s="56"/>
      <c r="M271" s="56"/>
      <c r="N271" s="56"/>
      <c r="O271" s="56"/>
      <c r="P271" s="57"/>
      <c r="Q271" s="57"/>
      <c r="R271" s="57"/>
      <c r="S271" s="57"/>
      <c r="T271" s="57"/>
      <c r="U271" s="185"/>
      <c r="V271" s="57"/>
      <c r="W271" s="57"/>
      <c r="X271" s="57"/>
      <c r="Y271" s="57"/>
      <c r="Z271" s="57"/>
      <c r="AA271" s="57"/>
      <c r="AB271" s="57"/>
      <c r="AC271" s="57"/>
      <c r="AD271" s="59"/>
      <c r="AE271" s="59"/>
      <c r="AF271" s="59"/>
      <c r="AG271" s="59"/>
      <c r="AH271" s="59"/>
      <c r="AI271" s="59"/>
    </row>
    <row r="272" spans="2:35" ht="14.25" customHeight="1" x14ac:dyDescent="0.35">
      <c r="B272" s="53"/>
      <c r="C272" s="53"/>
      <c r="D272" s="53"/>
      <c r="E272" s="53"/>
      <c r="J272" s="175"/>
      <c r="K272" s="175"/>
      <c r="L272" s="56"/>
      <c r="M272" s="56"/>
      <c r="N272" s="56"/>
      <c r="O272" s="56"/>
      <c r="P272" s="57"/>
      <c r="Q272" s="57"/>
      <c r="R272" s="57"/>
      <c r="S272" s="57"/>
      <c r="T272" s="57"/>
      <c r="U272" s="185"/>
      <c r="V272" s="57"/>
      <c r="W272" s="57"/>
      <c r="X272" s="57"/>
      <c r="Y272" s="57"/>
      <c r="Z272" s="57"/>
      <c r="AA272" s="57"/>
      <c r="AB272" s="57"/>
      <c r="AC272" s="57"/>
      <c r="AD272" s="59"/>
      <c r="AE272" s="59"/>
      <c r="AF272" s="59"/>
      <c r="AG272" s="59"/>
      <c r="AH272" s="59"/>
      <c r="AI272" s="59"/>
    </row>
    <row r="273" spans="2:35" ht="14.25" customHeight="1" x14ac:dyDescent="0.35">
      <c r="B273" s="53"/>
      <c r="C273" s="53"/>
      <c r="D273" s="53"/>
      <c r="E273" s="53"/>
      <c r="J273" s="175"/>
      <c r="K273" s="175"/>
      <c r="L273" s="56"/>
      <c r="M273" s="56"/>
      <c r="N273" s="56"/>
      <c r="O273" s="56"/>
      <c r="P273" s="57"/>
      <c r="Q273" s="57"/>
      <c r="R273" s="57"/>
      <c r="S273" s="57"/>
      <c r="T273" s="57"/>
      <c r="U273" s="185"/>
      <c r="V273" s="57"/>
      <c r="W273" s="57"/>
      <c r="X273" s="57"/>
      <c r="Y273" s="57"/>
      <c r="Z273" s="57"/>
      <c r="AA273" s="57"/>
      <c r="AB273" s="57"/>
      <c r="AC273" s="57"/>
      <c r="AD273" s="59"/>
      <c r="AE273" s="59"/>
      <c r="AF273" s="59"/>
      <c r="AG273" s="59"/>
      <c r="AH273" s="59"/>
      <c r="AI273" s="59"/>
    </row>
    <row r="274" spans="2:35" ht="14.25" customHeight="1" x14ac:dyDescent="0.35">
      <c r="B274" s="53"/>
      <c r="C274" s="53"/>
      <c r="D274" s="53"/>
      <c r="E274" s="53"/>
      <c r="J274" s="175"/>
      <c r="K274" s="175"/>
      <c r="L274" s="56"/>
      <c r="M274" s="56"/>
      <c r="N274" s="56"/>
      <c r="O274" s="56"/>
      <c r="P274" s="57"/>
      <c r="Q274" s="57"/>
      <c r="R274" s="57"/>
      <c r="S274" s="57"/>
      <c r="T274" s="57"/>
      <c r="U274" s="185"/>
      <c r="V274" s="57"/>
      <c r="W274" s="57"/>
      <c r="X274" s="57"/>
      <c r="Y274" s="57"/>
      <c r="Z274" s="57"/>
      <c r="AA274" s="57"/>
      <c r="AB274" s="57"/>
      <c r="AC274" s="57"/>
      <c r="AD274" s="59"/>
      <c r="AE274" s="59"/>
      <c r="AF274" s="59"/>
      <c r="AG274" s="59"/>
      <c r="AH274" s="59"/>
      <c r="AI274" s="59"/>
    </row>
    <row r="275" spans="2:35" ht="14.25" customHeight="1" x14ac:dyDescent="0.35">
      <c r="B275" s="53"/>
      <c r="C275" s="53"/>
      <c r="D275" s="53"/>
      <c r="E275" s="53"/>
      <c r="J275" s="175"/>
      <c r="K275" s="175"/>
      <c r="L275" s="56"/>
      <c r="M275" s="56"/>
      <c r="N275" s="56"/>
      <c r="O275" s="56"/>
      <c r="P275" s="57"/>
      <c r="Q275" s="57"/>
      <c r="R275" s="57"/>
      <c r="S275" s="57"/>
      <c r="T275" s="57"/>
      <c r="U275" s="185"/>
      <c r="V275" s="57"/>
      <c r="W275" s="57"/>
      <c r="X275" s="57"/>
      <c r="Y275" s="57"/>
      <c r="Z275" s="57"/>
      <c r="AA275" s="57"/>
      <c r="AB275" s="57"/>
      <c r="AC275" s="57"/>
      <c r="AD275" s="59"/>
      <c r="AE275" s="59"/>
      <c r="AF275" s="59"/>
      <c r="AG275" s="59"/>
      <c r="AH275" s="59"/>
      <c r="AI275" s="59"/>
    </row>
    <row r="276" spans="2:35" ht="14.25" customHeight="1" x14ac:dyDescent="0.35">
      <c r="B276" s="53"/>
      <c r="C276" s="53"/>
      <c r="D276" s="53"/>
      <c r="E276" s="53"/>
      <c r="J276" s="175"/>
      <c r="K276" s="175"/>
      <c r="L276" s="56"/>
      <c r="M276" s="56"/>
      <c r="N276" s="56"/>
      <c r="O276" s="56"/>
      <c r="P276" s="57"/>
      <c r="Q276" s="57"/>
      <c r="R276" s="57"/>
      <c r="S276" s="57"/>
      <c r="T276" s="57"/>
      <c r="U276" s="185"/>
      <c r="V276" s="57"/>
      <c r="W276" s="57"/>
      <c r="X276" s="57"/>
      <c r="Y276" s="57"/>
      <c r="Z276" s="57"/>
      <c r="AA276" s="57"/>
      <c r="AB276" s="57"/>
      <c r="AC276" s="57"/>
      <c r="AD276" s="59"/>
      <c r="AE276" s="59"/>
      <c r="AF276" s="59"/>
      <c r="AG276" s="59"/>
      <c r="AH276" s="59"/>
      <c r="AI276" s="59"/>
    </row>
    <row r="277" spans="2:35" ht="14.25" customHeight="1" x14ac:dyDescent="0.35">
      <c r="B277" s="53"/>
      <c r="C277" s="53"/>
      <c r="D277" s="53"/>
      <c r="E277" s="53"/>
      <c r="J277" s="175"/>
      <c r="K277" s="175"/>
      <c r="L277" s="56"/>
      <c r="M277" s="56"/>
      <c r="N277" s="56"/>
      <c r="O277" s="56"/>
      <c r="P277" s="57"/>
      <c r="Q277" s="57"/>
      <c r="R277" s="57"/>
      <c r="S277" s="57"/>
      <c r="T277" s="57"/>
      <c r="U277" s="185"/>
      <c r="V277" s="57"/>
      <c r="W277" s="57"/>
      <c r="X277" s="57"/>
      <c r="Y277" s="57"/>
      <c r="Z277" s="57"/>
      <c r="AA277" s="57"/>
      <c r="AB277" s="57"/>
      <c r="AC277" s="57"/>
      <c r="AD277" s="59"/>
      <c r="AE277" s="59"/>
      <c r="AF277" s="59"/>
      <c r="AG277" s="59"/>
      <c r="AH277" s="59"/>
      <c r="AI277" s="59"/>
    </row>
    <row r="278" spans="2:35" ht="14.25" customHeight="1" x14ac:dyDescent="0.35">
      <c r="B278" s="53"/>
      <c r="C278" s="53"/>
      <c r="D278" s="53"/>
      <c r="E278" s="53"/>
      <c r="J278" s="175"/>
      <c r="K278" s="175"/>
      <c r="L278" s="56"/>
      <c r="M278" s="56"/>
      <c r="N278" s="56"/>
      <c r="O278" s="56"/>
      <c r="P278" s="57"/>
      <c r="Q278" s="57"/>
      <c r="R278" s="57"/>
      <c r="S278" s="57"/>
      <c r="T278" s="57"/>
      <c r="U278" s="185"/>
      <c r="V278" s="57"/>
      <c r="W278" s="57"/>
      <c r="X278" s="57"/>
      <c r="Y278" s="57"/>
      <c r="Z278" s="57"/>
      <c r="AA278" s="57"/>
      <c r="AB278" s="57"/>
      <c r="AC278" s="57"/>
      <c r="AD278" s="59"/>
      <c r="AE278" s="59"/>
      <c r="AF278" s="59"/>
      <c r="AG278" s="59"/>
      <c r="AH278" s="59"/>
      <c r="AI278" s="59"/>
    </row>
    <row r="279" spans="2:35" ht="14.25" customHeight="1" x14ac:dyDescent="0.35">
      <c r="B279" s="53"/>
      <c r="C279" s="53"/>
      <c r="D279" s="53"/>
      <c r="E279" s="53"/>
      <c r="J279" s="175"/>
      <c r="K279" s="175"/>
      <c r="L279" s="56"/>
      <c r="M279" s="56"/>
      <c r="N279" s="56"/>
      <c r="O279" s="56"/>
      <c r="P279" s="57"/>
      <c r="Q279" s="57"/>
      <c r="R279" s="57"/>
      <c r="S279" s="57"/>
      <c r="T279" s="57"/>
      <c r="U279" s="185"/>
      <c r="V279" s="57"/>
      <c r="W279" s="57"/>
      <c r="X279" s="57"/>
      <c r="Y279" s="57"/>
      <c r="Z279" s="57"/>
      <c r="AA279" s="57"/>
      <c r="AB279" s="57"/>
      <c r="AC279" s="57"/>
      <c r="AD279" s="59"/>
      <c r="AE279" s="59"/>
      <c r="AF279" s="59"/>
      <c r="AG279" s="59"/>
      <c r="AH279" s="59"/>
      <c r="AI279" s="59"/>
    </row>
    <row r="280" spans="2:35" ht="14.25" customHeight="1" x14ac:dyDescent="0.35">
      <c r="B280" s="53"/>
      <c r="C280" s="53"/>
      <c r="D280" s="53"/>
      <c r="E280" s="53"/>
      <c r="J280" s="175"/>
      <c r="K280" s="175"/>
      <c r="L280" s="56"/>
      <c r="M280" s="56"/>
      <c r="N280" s="56"/>
      <c r="O280" s="56"/>
      <c r="P280" s="57"/>
      <c r="Q280" s="57"/>
      <c r="R280" s="57"/>
      <c r="S280" s="57"/>
      <c r="T280" s="57"/>
      <c r="U280" s="185"/>
      <c r="V280" s="57"/>
      <c r="W280" s="57"/>
      <c r="X280" s="57"/>
      <c r="Y280" s="57"/>
      <c r="Z280" s="57"/>
      <c r="AA280" s="57"/>
      <c r="AB280" s="57"/>
      <c r="AC280" s="57"/>
      <c r="AD280" s="59"/>
      <c r="AE280" s="59"/>
      <c r="AF280" s="59"/>
      <c r="AG280" s="59"/>
      <c r="AH280" s="59"/>
      <c r="AI280" s="59"/>
    </row>
    <row r="281" spans="2:35" ht="14.25" customHeight="1" x14ac:dyDescent="0.35">
      <c r="B281" s="53"/>
      <c r="C281" s="53"/>
      <c r="D281" s="53"/>
      <c r="E281" s="53"/>
      <c r="J281" s="175"/>
      <c r="K281" s="175"/>
      <c r="L281" s="56"/>
      <c r="M281" s="56"/>
      <c r="N281" s="56"/>
      <c r="O281" s="56"/>
      <c r="P281" s="57"/>
      <c r="Q281" s="57"/>
      <c r="R281" s="57"/>
      <c r="S281" s="57"/>
      <c r="T281" s="57"/>
      <c r="U281" s="185"/>
      <c r="V281" s="57"/>
      <c r="W281" s="57"/>
      <c r="X281" s="57"/>
      <c r="Y281" s="57"/>
      <c r="Z281" s="57"/>
      <c r="AA281" s="57"/>
      <c r="AB281" s="57"/>
      <c r="AC281" s="57"/>
      <c r="AD281" s="59"/>
      <c r="AE281" s="59"/>
      <c r="AF281" s="59"/>
      <c r="AG281" s="59"/>
      <c r="AH281" s="59"/>
      <c r="AI281" s="59"/>
    </row>
    <row r="282" spans="2:35" ht="14.25" customHeight="1" x14ac:dyDescent="0.35">
      <c r="B282" s="53"/>
      <c r="C282" s="53"/>
      <c r="D282" s="53"/>
      <c r="E282" s="53"/>
      <c r="J282" s="175"/>
      <c r="K282" s="175"/>
      <c r="L282" s="56"/>
      <c r="M282" s="56"/>
      <c r="N282" s="56"/>
      <c r="O282" s="56"/>
      <c r="P282" s="57"/>
      <c r="Q282" s="57"/>
      <c r="R282" s="57"/>
      <c r="S282" s="57"/>
      <c r="T282" s="57"/>
      <c r="U282" s="185"/>
      <c r="V282" s="57"/>
      <c r="W282" s="57"/>
      <c r="X282" s="57"/>
      <c r="Y282" s="57"/>
      <c r="Z282" s="57"/>
      <c r="AA282" s="57"/>
      <c r="AB282" s="57"/>
      <c r="AC282" s="57"/>
      <c r="AD282" s="59"/>
      <c r="AE282" s="59"/>
      <c r="AF282" s="59"/>
      <c r="AG282" s="59"/>
      <c r="AH282" s="59"/>
      <c r="AI282" s="59"/>
    </row>
    <row r="283" spans="2:35" ht="14.25" customHeight="1" x14ac:dyDescent="0.35">
      <c r="B283" s="53"/>
      <c r="C283" s="53"/>
      <c r="D283" s="53"/>
      <c r="E283" s="53"/>
      <c r="J283" s="175"/>
      <c r="K283" s="175"/>
      <c r="L283" s="56"/>
      <c r="M283" s="56"/>
      <c r="N283" s="56"/>
      <c r="O283" s="56"/>
      <c r="P283" s="57"/>
      <c r="Q283" s="57"/>
      <c r="R283" s="57"/>
      <c r="S283" s="57"/>
      <c r="T283" s="57"/>
      <c r="U283" s="185"/>
      <c r="V283" s="57"/>
      <c r="W283" s="57"/>
      <c r="X283" s="57"/>
      <c r="Y283" s="57"/>
      <c r="Z283" s="57"/>
      <c r="AA283" s="57"/>
      <c r="AB283" s="57"/>
      <c r="AC283" s="57"/>
      <c r="AD283" s="59"/>
      <c r="AE283" s="59"/>
      <c r="AF283" s="59"/>
      <c r="AG283" s="59"/>
      <c r="AH283" s="59"/>
      <c r="AI283" s="59"/>
    </row>
    <row r="284" spans="2:35" ht="14.25" customHeight="1" x14ac:dyDescent="0.35">
      <c r="B284" s="53"/>
      <c r="C284" s="53"/>
      <c r="D284" s="53"/>
      <c r="E284" s="53"/>
      <c r="J284" s="175"/>
      <c r="K284" s="175"/>
      <c r="L284" s="56"/>
      <c r="M284" s="56"/>
      <c r="N284" s="56"/>
      <c r="O284" s="56"/>
      <c r="P284" s="57"/>
      <c r="Q284" s="57"/>
      <c r="R284" s="57"/>
      <c r="S284" s="57"/>
      <c r="T284" s="57"/>
      <c r="U284" s="185"/>
      <c r="V284" s="57"/>
      <c r="W284" s="57"/>
      <c r="X284" s="57"/>
      <c r="Y284" s="57"/>
      <c r="Z284" s="57"/>
      <c r="AA284" s="57"/>
      <c r="AB284" s="57"/>
      <c r="AC284" s="57"/>
      <c r="AD284" s="59"/>
      <c r="AE284" s="59"/>
      <c r="AF284" s="59"/>
      <c r="AG284" s="59"/>
      <c r="AH284" s="59"/>
      <c r="AI284" s="59"/>
    </row>
    <row r="285" spans="2:35" ht="14.25" customHeight="1" x14ac:dyDescent="0.35">
      <c r="B285" s="53"/>
      <c r="C285" s="53"/>
      <c r="D285" s="53"/>
      <c r="E285" s="53"/>
      <c r="J285" s="175"/>
      <c r="K285" s="175"/>
      <c r="L285" s="56"/>
      <c r="M285" s="56"/>
      <c r="N285" s="56"/>
      <c r="O285" s="56"/>
      <c r="P285" s="57"/>
      <c r="Q285" s="57"/>
      <c r="R285" s="57"/>
      <c r="S285" s="57"/>
      <c r="T285" s="57"/>
      <c r="U285" s="185"/>
      <c r="V285" s="57"/>
      <c r="W285" s="57"/>
      <c r="X285" s="57"/>
      <c r="Y285" s="57"/>
      <c r="Z285" s="57"/>
      <c r="AA285" s="57"/>
      <c r="AB285" s="57"/>
      <c r="AC285" s="57"/>
      <c r="AD285" s="59"/>
      <c r="AE285" s="59"/>
      <c r="AF285" s="59"/>
      <c r="AG285" s="59"/>
      <c r="AH285" s="59"/>
      <c r="AI285" s="59"/>
    </row>
    <row r="286" spans="2:35" ht="14.25" customHeight="1" x14ac:dyDescent="0.35">
      <c r="B286" s="53"/>
      <c r="C286" s="53"/>
      <c r="D286" s="53"/>
      <c r="E286" s="53"/>
      <c r="J286" s="175"/>
      <c r="K286" s="175"/>
      <c r="L286" s="56"/>
      <c r="M286" s="56"/>
      <c r="N286" s="56"/>
      <c r="O286" s="56"/>
      <c r="P286" s="57"/>
      <c r="Q286" s="57"/>
      <c r="R286" s="57"/>
      <c r="S286" s="57"/>
      <c r="T286" s="57"/>
      <c r="U286" s="185"/>
      <c r="V286" s="57"/>
      <c r="W286" s="57"/>
      <c r="X286" s="57"/>
      <c r="Y286" s="57"/>
      <c r="Z286" s="57"/>
      <c r="AA286" s="57"/>
      <c r="AB286" s="57"/>
      <c r="AC286" s="57"/>
      <c r="AD286" s="59"/>
      <c r="AE286" s="59"/>
      <c r="AF286" s="59"/>
      <c r="AG286" s="59"/>
      <c r="AH286" s="59"/>
      <c r="AI286" s="59"/>
    </row>
    <row r="287" spans="2:35" ht="14.25" customHeight="1" x14ac:dyDescent="0.35">
      <c r="B287" s="53"/>
      <c r="C287" s="53"/>
      <c r="D287" s="53"/>
      <c r="E287" s="53"/>
      <c r="J287" s="175"/>
      <c r="K287" s="175"/>
      <c r="L287" s="56"/>
      <c r="M287" s="56"/>
      <c r="N287" s="56"/>
      <c r="O287" s="56"/>
      <c r="P287" s="57"/>
      <c r="Q287" s="57"/>
      <c r="R287" s="57"/>
      <c r="S287" s="57"/>
      <c r="T287" s="57"/>
      <c r="U287" s="185"/>
      <c r="V287" s="57"/>
      <c r="W287" s="57"/>
      <c r="X287" s="57"/>
      <c r="Y287" s="57"/>
      <c r="Z287" s="57"/>
      <c r="AA287" s="57"/>
      <c r="AB287" s="57"/>
      <c r="AC287" s="57"/>
      <c r="AD287" s="59"/>
      <c r="AE287" s="59"/>
      <c r="AF287" s="59"/>
      <c r="AG287" s="59"/>
      <c r="AH287" s="59"/>
      <c r="AI287" s="59"/>
    </row>
    <row r="288" spans="2:35" ht="14.25" customHeight="1" x14ac:dyDescent="0.35">
      <c r="B288" s="53"/>
      <c r="C288" s="53"/>
      <c r="D288" s="53"/>
      <c r="E288" s="53"/>
      <c r="J288" s="175"/>
      <c r="K288" s="175"/>
      <c r="L288" s="56"/>
      <c r="M288" s="56"/>
      <c r="N288" s="56"/>
      <c r="O288" s="56"/>
      <c r="P288" s="57"/>
      <c r="Q288" s="57"/>
      <c r="R288" s="57"/>
      <c r="S288" s="57"/>
      <c r="T288" s="57"/>
      <c r="U288" s="185"/>
      <c r="V288" s="57"/>
      <c r="W288" s="57"/>
      <c r="X288" s="57"/>
      <c r="Y288" s="57"/>
      <c r="Z288" s="57"/>
      <c r="AA288" s="57"/>
      <c r="AB288" s="57"/>
      <c r="AC288" s="57"/>
      <c r="AD288" s="59"/>
      <c r="AE288" s="59"/>
      <c r="AF288" s="59"/>
      <c r="AG288" s="59"/>
      <c r="AH288" s="59"/>
      <c r="AI288" s="59"/>
    </row>
    <row r="289" spans="2:35" ht="14.25" customHeight="1" x14ac:dyDescent="0.35">
      <c r="B289" s="53"/>
      <c r="C289" s="53"/>
      <c r="D289" s="53"/>
      <c r="E289" s="53"/>
      <c r="J289" s="175"/>
      <c r="K289" s="175"/>
      <c r="L289" s="56"/>
      <c r="M289" s="56"/>
      <c r="N289" s="56"/>
      <c r="O289" s="56"/>
      <c r="P289" s="57"/>
      <c r="Q289" s="57"/>
      <c r="R289" s="57"/>
      <c r="S289" s="57"/>
      <c r="T289" s="57"/>
      <c r="U289" s="185"/>
      <c r="V289" s="57"/>
      <c r="W289" s="57"/>
      <c r="X289" s="57"/>
      <c r="Y289" s="57"/>
      <c r="Z289" s="57"/>
      <c r="AA289" s="57"/>
      <c r="AB289" s="57"/>
      <c r="AC289" s="57"/>
      <c r="AD289" s="59"/>
      <c r="AE289" s="59"/>
      <c r="AF289" s="59"/>
      <c r="AG289" s="59"/>
      <c r="AH289" s="59"/>
      <c r="AI289" s="59"/>
    </row>
    <row r="290" spans="2:35" ht="14.25" customHeight="1" x14ac:dyDescent="0.35">
      <c r="B290" s="53"/>
      <c r="C290" s="53"/>
      <c r="D290" s="53"/>
      <c r="E290" s="53"/>
      <c r="J290" s="175"/>
      <c r="K290" s="175"/>
      <c r="L290" s="56"/>
      <c r="M290" s="56"/>
      <c r="N290" s="56"/>
      <c r="O290" s="56"/>
      <c r="P290" s="57"/>
      <c r="Q290" s="57"/>
      <c r="R290" s="57"/>
      <c r="S290" s="57"/>
      <c r="T290" s="57"/>
      <c r="U290" s="185"/>
      <c r="V290" s="57"/>
      <c r="W290" s="57"/>
      <c r="X290" s="57"/>
      <c r="Y290" s="57"/>
      <c r="Z290" s="57"/>
      <c r="AA290" s="57"/>
      <c r="AB290" s="57"/>
      <c r="AC290" s="57"/>
      <c r="AD290" s="59"/>
      <c r="AE290" s="59"/>
      <c r="AF290" s="59"/>
      <c r="AG290" s="59"/>
      <c r="AH290" s="59"/>
      <c r="AI290" s="59"/>
    </row>
    <row r="291" spans="2:35" ht="14.25" customHeight="1" x14ac:dyDescent="0.35">
      <c r="B291" s="53"/>
      <c r="C291" s="53"/>
      <c r="D291" s="53"/>
      <c r="E291" s="53"/>
      <c r="J291" s="175"/>
      <c r="K291" s="175"/>
      <c r="L291" s="56"/>
      <c r="M291" s="56"/>
      <c r="N291" s="56"/>
      <c r="O291" s="56"/>
      <c r="P291" s="57"/>
      <c r="Q291" s="57"/>
      <c r="R291" s="57"/>
      <c r="S291" s="57"/>
      <c r="T291" s="57"/>
      <c r="U291" s="185"/>
      <c r="V291" s="57"/>
      <c r="W291" s="57"/>
      <c r="X291" s="57"/>
      <c r="Y291" s="57"/>
      <c r="Z291" s="57"/>
      <c r="AA291" s="57"/>
      <c r="AB291" s="57"/>
      <c r="AC291" s="57"/>
      <c r="AD291" s="59"/>
      <c r="AE291" s="59"/>
      <c r="AF291" s="59"/>
      <c r="AG291" s="59"/>
      <c r="AH291" s="59"/>
      <c r="AI291" s="59"/>
    </row>
    <row r="292" spans="2:35" ht="14.25" customHeight="1" x14ac:dyDescent="0.35">
      <c r="B292" s="53"/>
      <c r="C292" s="53"/>
      <c r="D292" s="53"/>
      <c r="E292" s="53"/>
      <c r="J292" s="175"/>
      <c r="K292" s="175"/>
      <c r="L292" s="56"/>
      <c r="M292" s="56"/>
      <c r="N292" s="56"/>
      <c r="O292" s="56"/>
      <c r="P292" s="57"/>
      <c r="Q292" s="57"/>
      <c r="R292" s="57"/>
      <c r="S292" s="57"/>
      <c r="T292" s="57"/>
      <c r="U292" s="185"/>
      <c r="V292" s="57"/>
      <c r="W292" s="57"/>
      <c r="X292" s="57"/>
      <c r="Y292" s="57"/>
      <c r="Z292" s="57"/>
      <c r="AA292" s="57"/>
      <c r="AB292" s="57"/>
      <c r="AC292" s="57"/>
      <c r="AD292" s="59"/>
      <c r="AE292" s="59"/>
      <c r="AF292" s="59"/>
      <c r="AG292" s="59"/>
      <c r="AH292" s="59"/>
      <c r="AI292" s="59"/>
    </row>
    <row r="293" spans="2:35" ht="14.25" customHeight="1" x14ac:dyDescent="0.35">
      <c r="B293" s="53"/>
      <c r="C293" s="53"/>
      <c r="D293" s="53"/>
      <c r="E293" s="53"/>
      <c r="J293" s="175"/>
      <c r="K293" s="175"/>
      <c r="L293" s="56"/>
      <c r="M293" s="56"/>
      <c r="N293" s="56"/>
      <c r="O293" s="56"/>
      <c r="P293" s="57"/>
      <c r="Q293" s="57"/>
      <c r="R293" s="57"/>
      <c r="S293" s="57"/>
      <c r="T293" s="57"/>
      <c r="U293" s="185"/>
      <c r="V293" s="57"/>
      <c r="W293" s="57"/>
      <c r="X293" s="57"/>
      <c r="Y293" s="57"/>
      <c r="Z293" s="57"/>
      <c r="AA293" s="57"/>
      <c r="AB293" s="57"/>
      <c r="AC293" s="57"/>
      <c r="AD293" s="59"/>
      <c r="AE293" s="59"/>
      <c r="AF293" s="59"/>
      <c r="AG293" s="59"/>
      <c r="AH293" s="59"/>
      <c r="AI293" s="59"/>
    </row>
    <row r="294" spans="2:35" ht="14.25" customHeight="1" x14ac:dyDescent="0.35">
      <c r="B294" s="53"/>
      <c r="C294" s="53"/>
      <c r="D294" s="53"/>
      <c r="E294" s="53"/>
      <c r="J294" s="175"/>
      <c r="K294" s="175"/>
      <c r="L294" s="56"/>
      <c r="M294" s="56"/>
      <c r="N294" s="56"/>
      <c r="O294" s="56"/>
      <c r="P294" s="57"/>
      <c r="Q294" s="57"/>
      <c r="R294" s="57"/>
      <c r="S294" s="57"/>
      <c r="T294" s="57"/>
      <c r="U294" s="185"/>
      <c r="V294" s="57"/>
      <c r="W294" s="57"/>
      <c r="X294" s="57"/>
      <c r="Y294" s="57"/>
      <c r="Z294" s="57"/>
      <c r="AA294" s="57"/>
      <c r="AB294" s="57"/>
      <c r="AC294" s="57"/>
      <c r="AD294" s="59"/>
      <c r="AE294" s="59"/>
      <c r="AF294" s="59"/>
      <c r="AG294" s="59"/>
      <c r="AH294" s="59"/>
      <c r="AI294" s="59"/>
    </row>
    <row r="295" spans="2:35" ht="14.25" customHeight="1" x14ac:dyDescent="0.35">
      <c r="B295" s="53"/>
      <c r="C295" s="53"/>
      <c r="D295" s="53"/>
      <c r="E295" s="53"/>
      <c r="J295" s="175"/>
      <c r="K295" s="175"/>
      <c r="L295" s="56"/>
      <c r="M295" s="56"/>
      <c r="N295" s="56"/>
      <c r="O295" s="56"/>
      <c r="P295" s="57"/>
      <c r="Q295" s="57"/>
      <c r="R295" s="57"/>
      <c r="S295" s="57"/>
      <c r="T295" s="57"/>
      <c r="U295" s="185"/>
      <c r="V295" s="57"/>
      <c r="W295" s="57"/>
      <c r="X295" s="57"/>
      <c r="Y295" s="57"/>
      <c r="Z295" s="57"/>
      <c r="AA295" s="57"/>
      <c r="AB295" s="57"/>
      <c r="AC295" s="57"/>
      <c r="AD295" s="59"/>
      <c r="AE295" s="59"/>
      <c r="AF295" s="59"/>
      <c r="AG295" s="59"/>
      <c r="AH295" s="59"/>
      <c r="AI295" s="59"/>
    </row>
    <row r="296" spans="2:35" ht="14.25" customHeight="1" x14ac:dyDescent="0.35">
      <c r="B296" s="53"/>
      <c r="C296" s="53"/>
      <c r="D296" s="53"/>
      <c r="E296" s="53"/>
      <c r="J296" s="175"/>
      <c r="K296" s="175"/>
      <c r="L296" s="56"/>
      <c r="M296" s="56"/>
      <c r="N296" s="56"/>
      <c r="O296" s="56"/>
      <c r="P296" s="57"/>
      <c r="Q296" s="57"/>
      <c r="R296" s="57"/>
      <c r="S296" s="57"/>
      <c r="T296" s="57"/>
      <c r="U296" s="185"/>
      <c r="V296" s="57"/>
      <c r="W296" s="57"/>
      <c r="X296" s="57"/>
      <c r="Y296" s="57"/>
      <c r="Z296" s="57"/>
      <c r="AA296" s="57"/>
      <c r="AB296" s="57"/>
      <c r="AC296" s="57"/>
      <c r="AD296" s="59"/>
      <c r="AE296" s="59"/>
      <c r="AF296" s="59"/>
      <c r="AG296" s="59"/>
      <c r="AH296" s="59"/>
      <c r="AI296" s="59"/>
    </row>
    <row r="297" spans="2:35" ht="14.25" customHeight="1" x14ac:dyDescent="0.35">
      <c r="B297" s="53"/>
      <c r="C297" s="53"/>
      <c r="D297" s="53"/>
      <c r="E297" s="53"/>
      <c r="J297" s="175"/>
      <c r="K297" s="175"/>
      <c r="L297" s="56"/>
      <c r="M297" s="56"/>
      <c r="N297" s="56"/>
      <c r="O297" s="56"/>
      <c r="P297" s="57"/>
      <c r="Q297" s="57"/>
      <c r="R297" s="57"/>
      <c r="S297" s="57"/>
      <c r="T297" s="57"/>
      <c r="U297" s="185"/>
      <c r="V297" s="57"/>
      <c r="W297" s="57"/>
      <c r="X297" s="57"/>
      <c r="Y297" s="57"/>
      <c r="Z297" s="57"/>
      <c r="AA297" s="57"/>
      <c r="AB297" s="57"/>
      <c r="AC297" s="57"/>
      <c r="AD297" s="59"/>
      <c r="AE297" s="59"/>
      <c r="AF297" s="59"/>
      <c r="AG297" s="59"/>
      <c r="AH297" s="59"/>
      <c r="AI297" s="59"/>
    </row>
    <row r="298" spans="2:35" ht="14.25" customHeight="1" x14ac:dyDescent="0.35">
      <c r="B298" s="53"/>
      <c r="C298" s="53"/>
      <c r="D298" s="53"/>
      <c r="E298" s="53"/>
      <c r="J298" s="175"/>
      <c r="K298" s="175"/>
      <c r="L298" s="56"/>
      <c r="M298" s="56"/>
      <c r="N298" s="56"/>
      <c r="O298" s="56"/>
      <c r="P298" s="57"/>
      <c r="Q298" s="57"/>
      <c r="R298" s="57"/>
      <c r="S298" s="57"/>
      <c r="T298" s="57"/>
      <c r="U298" s="185"/>
      <c r="V298" s="57"/>
      <c r="W298" s="57"/>
      <c r="X298" s="57"/>
      <c r="Y298" s="57"/>
      <c r="Z298" s="57"/>
      <c r="AA298" s="57"/>
      <c r="AB298" s="57"/>
      <c r="AC298" s="57"/>
      <c r="AD298" s="59"/>
      <c r="AE298" s="59"/>
      <c r="AF298" s="59"/>
      <c r="AG298" s="59"/>
      <c r="AH298" s="59"/>
      <c r="AI298" s="59"/>
    </row>
    <row r="299" spans="2:35" ht="14.25" customHeight="1" x14ac:dyDescent="0.35">
      <c r="B299" s="53"/>
      <c r="C299" s="53"/>
      <c r="D299" s="53"/>
      <c r="E299" s="53"/>
      <c r="J299" s="175"/>
      <c r="K299" s="175"/>
      <c r="L299" s="56"/>
      <c r="M299" s="56"/>
      <c r="N299" s="56"/>
      <c r="O299" s="56"/>
      <c r="P299" s="57"/>
      <c r="Q299" s="57"/>
      <c r="R299" s="57"/>
      <c r="S299" s="57"/>
      <c r="T299" s="57"/>
      <c r="U299" s="185"/>
      <c r="V299" s="57"/>
      <c r="W299" s="57"/>
      <c r="X299" s="57"/>
      <c r="Y299" s="57"/>
      <c r="Z299" s="57"/>
      <c r="AA299" s="57"/>
      <c r="AB299" s="57"/>
      <c r="AC299" s="57"/>
      <c r="AD299" s="59"/>
      <c r="AE299" s="59"/>
      <c r="AF299" s="59"/>
      <c r="AG299" s="59"/>
      <c r="AH299" s="59"/>
      <c r="AI299" s="59"/>
    </row>
    <row r="300" spans="2:35" ht="14.25" customHeight="1" x14ac:dyDescent="0.35">
      <c r="B300" s="53"/>
      <c r="C300" s="53"/>
      <c r="D300" s="53"/>
      <c r="E300" s="53"/>
      <c r="J300" s="175"/>
      <c r="K300" s="175"/>
      <c r="L300" s="56"/>
      <c r="M300" s="56"/>
      <c r="N300" s="56"/>
      <c r="O300" s="56"/>
      <c r="P300" s="57"/>
      <c r="Q300" s="57"/>
      <c r="R300" s="57"/>
      <c r="S300" s="57"/>
      <c r="T300" s="57"/>
      <c r="U300" s="185"/>
      <c r="V300" s="57"/>
      <c r="W300" s="57"/>
      <c r="X300" s="57"/>
      <c r="Y300" s="57"/>
      <c r="Z300" s="57"/>
      <c r="AA300" s="57"/>
      <c r="AB300" s="57"/>
      <c r="AC300" s="57"/>
      <c r="AD300" s="59"/>
      <c r="AE300" s="59"/>
      <c r="AF300" s="59"/>
      <c r="AG300" s="59"/>
      <c r="AH300" s="59"/>
      <c r="AI300" s="59"/>
    </row>
    <row r="301" spans="2:35" ht="14.25" customHeight="1" x14ac:dyDescent="0.35">
      <c r="B301" s="53"/>
      <c r="C301" s="53"/>
      <c r="D301" s="53"/>
      <c r="E301" s="53"/>
      <c r="J301" s="175"/>
      <c r="K301" s="175"/>
      <c r="L301" s="56"/>
      <c r="M301" s="56"/>
      <c r="N301" s="56"/>
      <c r="O301" s="56"/>
      <c r="P301" s="57"/>
      <c r="Q301" s="57"/>
      <c r="R301" s="57"/>
      <c r="S301" s="57"/>
      <c r="T301" s="57"/>
      <c r="U301" s="185"/>
      <c r="V301" s="57"/>
      <c r="W301" s="57"/>
      <c r="X301" s="57"/>
      <c r="Y301" s="57"/>
      <c r="Z301" s="57"/>
      <c r="AA301" s="57"/>
      <c r="AB301" s="57"/>
      <c r="AC301" s="57"/>
      <c r="AD301" s="59"/>
      <c r="AE301" s="59"/>
      <c r="AF301" s="59"/>
      <c r="AG301" s="59"/>
      <c r="AH301" s="59"/>
      <c r="AI301" s="59"/>
    </row>
    <row r="302" spans="2:35" ht="14.25" customHeight="1" x14ac:dyDescent="0.35">
      <c r="B302" s="53"/>
      <c r="C302" s="53"/>
      <c r="D302" s="53"/>
      <c r="E302" s="53"/>
      <c r="J302" s="175"/>
      <c r="K302" s="175"/>
      <c r="L302" s="56"/>
      <c r="M302" s="56"/>
      <c r="N302" s="56"/>
      <c r="O302" s="56"/>
      <c r="P302" s="57"/>
      <c r="Q302" s="57"/>
      <c r="R302" s="57"/>
      <c r="S302" s="57"/>
      <c r="T302" s="57"/>
      <c r="U302" s="185"/>
      <c r="V302" s="57"/>
      <c r="W302" s="57"/>
      <c r="X302" s="57"/>
      <c r="Y302" s="57"/>
      <c r="Z302" s="57"/>
      <c r="AA302" s="57"/>
      <c r="AB302" s="57"/>
      <c r="AC302" s="57"/>
      <c r="AD302" s="59"/>
      <c r="AE302" s="59"/>
      <c r="AF302" s="59"/>
      <c r="AG302" s="59"/>
      <c r="AH302" s="59"/>
      <c r="AI302" s="59"/>
    </row>
    <row r="303" spans="2:35" ht="14.25" customHeight="1" x14ac:dyDescent="0.35">
      <c r="B303" s="53"/>
      <c r="C303" s="53"/>
      <c r="D303" s="53"/>
      <c r="E303" s="53"/>
      <c r="J303" s="175"/>
      <c r="K303" s="175"/>
      <c r="L303" s="56"/>
      <c r="M303" s="56"/>
      <c r="N303" s="56"/>
      <c r="O303" s="56"/>
      <c r="P303" s="57"/>
      <c r="Q303" s="57"/>
      <c r="R303" s="57"/>
      <c r="S303" s="57"/>
      <c r="T303" s="57"/>
      <c r="U303" s="185"/>
      <c r="V303" s="57"/>
      <c r="W303" s="57"/>
      <c r="X303" s="57"/>
      <c r="Y303" s="57"/>
      <c r="Z303" s="57"/>
      <c r="AA303" s="57"/>
      <c r="AB303" s="57"/>
      <c r="AC303" s="57"/>
      <c r="AD303" s="59"/>
      <c r="AE303" s="59"/>
      <c r="AF303" s="59"/>
      <c r="AG303" s="59"/>
      <c r="AH303" s="59"/>
      <c r="AI303" s="59"/>
    </row>
    <row r="304" spans="2:35" ht="14.25" customHeight="1" x14ac:dyDescent="0.35">
      <c r="B304" s="53"/>
      <c r="C304" s="53"/>
      <c r="D304" s="53"/>
      <c r="E304" s="53"/>
      <c r="J304" s="175"/>
      <c r="K304" s="175"/>
      <c r="L304" s="56"/>
      <c r="M304" s="56"/>
      <c r="N304" s="56"/>
      <c r="O304" s="56"/>
      <c r="P304" s="57"/>
      <c r="Q304" s="57"/>
      <c r="R304" s="57"/>
      <c r="S304" s="57"/>
      <c r="T304" s="57"/>
      <c r="U304" s="185"/>
      <c r="V304" s="57"/>
      <c r="W304" s="57"/>
      <c r="X304" s="57"/>
      <c r="Y304" s="57"/>
      <c r="Z304" s="57"/>
      <c r="AA304" s="57"/>
      <c r="AB304" s="57"/>
      <c r="AC304" s="57"/>
      <c r="AD304" s="59"/>
      <c r="AE304" s="59"/>
      <c r="AF304" s="59"/>
      <c r="AG304" s="59"/>
      <c r="AH304" s="59"/>
      <c r="AI304" s="59"/>
    </row>
    <row r="305" spans="2:35" ht="14.25" customHeight="1" x14ac:dyDescent="0.35">
      <c r="B305" s="53"/>
      <c r="C305" s="53"/>
      <c r="D305" s="53"/>
      <c r="E305" s="53"/>
      <c r="J305" s="175"/>
      <c r="K305" s="175"/>
      <c r="L305" s="56"/>
      <c r="M305" s="56"/>
      <c r="N305" s="56"/>
      <c r="O305" s="56"/>
      <c r="P305" s="57"/>
      <c r="Q305" s="57"/>
      <c r="R305" s="57"/>
      <c r="S305" s="57"/>
      <c r="T305" s="57"/>
      <c r="U305" s="185"/>
      <c r="V305" s="57"/>
      <c r="W305" s="57"/>
      <c r="X305" s="57"/>
      <c r="Y305" s="57"/>
      <c r="Z305" s="57"/>
      <c r="AA305" s="57"/>
      <c r="AB305" s="57"/>
      <c r="AC305" s="57"/>
      <c r="AD305" s="59"/>
      <c r="AE305" s="59"/>
      <c r="AF305" s="59"/>
      <c r="AG305" s="59"/>
      <c r="AH305" s="59"/>
      <c r="AI305" s="59"/>
    </row>
    <row r="306" spans="2:35" ht="14.25" customHeight="1" x14ac:dyDescent="0.35">
      <c r="B306" s="53"/>
      <c r="C306" s="53"/>
      <c r="D306" s="53"/>
      <c r="E306" s="53"/>
      <c r="J306" s="175"/>
      <c r="K306" s="175"/>
      <c r="L306" s="56"/>
      <c r="M306" s="56"/>
      <c r="N306" s="56"/>
      <c r="O306" s="56"/>
      <c r="P306" s="57"/>
      <c r="Q306" s="57"/>
      <c r="R306" s="57"/>
      <c r="S306" s="57"/>
      <c r="T306" s="57"/>
      <c r="U306" s="185"/>
      <c r="V306" s="57"/>
      <c r="W306" s="57"/>
      <c r="X306" s="57"/>
      <c r="Y306" s="57"/>
      <c r="Z306" s="57"/>
      <c r="AA306" s="57"/>
      <c r="AB306" s="57"/>
      <c r="AC306" s="57"/>
      <c r="AD306" s="59"/>
      <c r="AE306" s="59"/>
      <c r="AF306" s="59"/>
      <c r="AG306" s="59"/>
      <c r="AH306" s="59"/>
      <c r="AI306" s="59"/>
    </row>
    <row r="307" spans="2:35" ht="14.25" customHeight="1" x14ac:dyDescent="0.35">
      <c r="B307" s="53"/>
      <c r="C307" s="53"/>
      <c r="D307" s="53"/>
      <c r="E307" s="53"/>
      <c r="J307" s="175"/>
      <c r="K307" s="175"/>
      <c r="L307" s="56"/>
      <c r="M307" s="56"/>
      <c r="N307" s="56"/>
      <c r="O307" s="56"/>
      <c r="P307" s="57"/>
      <c r="Q307" s="57"/>
      <c r="R307" s="57"/>
      <c r="S307" s="57"/>
      <c r="T307" s="57"/>
      <c r="U307" s="185"/>
      <c r="V307" s="57"/>
      <c r="W307" s="57"/>
      <c r="X307" s="57"/>
      <c r="Y307" s="57"/>
      <c r="Z307" s="57"/>
      <c r="AA307" s="57"/>
      <c r="AB307" s="57"/>
      <c r="AC307" s="57"/>
      <c r="AD307" s="59"/>
      <c r="AE307" s="59"/>
      <c r="AF307" s="59"/>
      <c r="AG307" s="59"/>
      <c r="AH307" s="59"/>
      <c r="AI307" s="59"/>
    </row>
    <row r="308" spans="2:35" ht="14.25" customHeight="1" x14ac:dyDescent="0.35">
      <c r="B308" s="53"/>
      <c r="C308" s="53"/>
      <c r="D308" s="53"/>
      <c r="E308" s="53"/>
      <c r="J308" s="175"/>
      <c r="K308" s="175"/>
      <c r="L308" s="56"/>
      <c r="M308" s="56"/>
      <c r="N308" s="56"/>
      <c r="O308" s="56"/>
      <c r="P308" s="57"/>
      <c r="Q308" s="57"/>
      <c r="R308" s="57"/>
      <c r="S308" s="57"/>
      <c r="T308" s="57"/>
      <c r="U308" s="185"/>
      <c r="V308" s="57"/>
      <c r="W308" s="57"/>
      <c r="X308" s="57"/>
      <c r="Y308" s="57"/>
      <c r="Z308" s="57"/>
      <c r="AA308" s="57"/>
      <c r="AB308" s="57"/>
      <c r="AC308" s="57"/>
      <c r="AD308" s="59"/>
      <c r="AE308" s="59"/>
      <c r="AF308" s="59"/>
      <c r="AG308" s="59"/>
      <c r="AH308" s="59"/>
      <c r="AI308" s="59"/>
    </row>
    <row r="309" spans="2:35" ht="14.25" customHeight="1" x14ac:dyDescent="0.35">
      <c r="B309" s="53"/>
      <c r="C309" s="53"/>
      <c r="D309" s="53"/>
      <c r="E309" s="53"/>
      <c r="J309" s="175"/>
      <c r="K309" s="175"/>
      <c r="L309" s="56"/>
      <c r="M309" s="56"/>
      <c r="N309" s="56"/>
      <c r="O309" s="56"/>
      <c r="P309" s="57"/>
      <c r="Q309" s="57"/>
      <c r="R309" s="57"/>
      <c r="S309" s="57"/>
      <c r="T309" s="57"/>
      <c r="U309" s="185"/>
      <c r="V309" s="57"/>
      <c r="W309" s="57"/>
      <c r="X309" s="57"/>
      <c r="Y309" s="57"/>
      <c r="Z309" s="57"/>
      <c r="AA309" s="57"/>
      <c r="AB309" s="57"/>
      <c r="AC309" s="57"/>
      <c r="AD309" s="59"/>
      <c r="AE309" s="59"/>
      <c r="AF309" s="59"/>
      <c r="AG309" s="59"/>
      <c r="AH309" s="59"/>
      <c r="AI309" s="59"/>
    </row>
    <row r="310" spans="2:35" ht="14.25" customHeight="1" x14ac:dyDescent="0.35">
      <c r="B310" s="53"/>
      <c r="C310" s="53"/>
      <c r="D310" s="53"/>
      <c r="E310" s="53"/>
      <c r="J310" s="175"/>
      <c r="K310" s="175"/>
      <c r="L310" s="56"/>
      <c r="M310" s="56"/>
      <c r="N310" s="56"/>
      <c r="O310" s="56"/>
      <c r="P310" s="57"/>
      <c r="Q310" s="57"/>
      <c r="R310" s="57"/>
      <c r="S310" s="57"/>
      <c r="T310" s="57"/>
      <c r="U310" s="185"/>
      <c r="V310" s="57"/>
      <c r="W310" s="57"/>
      <c r="X310" s="57"/>
      <c r="Y310" s="57"/>
      <c r="Z310" s="57"/>
      <c r="AA310" s="57"/>
      <c r="AB310" s="57"/>
      <c r="AC310" s="57"/>
      <c r="AD310" s="59"/>
      <c r="AE310" s="59"/>
      <c r="AF310" s="59"/>
      <c r="AG310" s="59"/>
      <c r="AH310" s="59"/>
      <c r="AI310" s="59"/>
    </row>
    <row r="311" spans="2:35" ht="14.25" customHeight="1" x14ac:dyDescent="0.35">
      <c r="B311" s="53"/>
      <c r="C311" s="53"/>
      <c r="D311" s="53"/>
      <c r="E311" s="53"/>
      <c r="J311" s="175"/>
      <c r="K311" s="175"/>
      <c r="L311" s="56"/>
      <c r="M311" s="56"/>
      <c r="N311" s="56"/>
      <c r="O311" s="56"/>
      <c r="P311" s="57"/>
      <c r="Q311" s="57"/>
      <c r="R311" s="57"/>
      <c r="S311" s="57"/>
      <c r="T311" s="57"/>
      <c r="U311" s="185"/>
      <c r="V311" s="57"/>
      <c r="W311" s="57"/>
      <c r="X311" s="57"/>
      <c r="Y311" s="57"/>
      <c r="Z311" s="57"/>
      <c r="AA311" s="57"/>
      <c r="AB311" s="57"/>
      <c r="AC311" s="57"/>
      <c r="AD311" s="59"/>
      <c r="AE311" s="59"/>
      <c r="AF311" s="59"/>
      <c r="AG311" s="59"/>
      <c r="AH311" s="59"/>
      <c r="AI311" s="59"/>
    </row>
    <row r="312" spans="2:35" ht="14.25" customHeight="1" x14ac:dyDescent="0.35">
      <c r="B312" s="53"/>
      <c r="C312" s="53"/>
      <c r="D312" s="53"/>
      <c r="E312" s="53"/>
      <c r="J312" s="175"/>
      <c r="K312" s="175"/>
      <c r="L312" s="56"/>
      <c r="M312" s="56"/>
      <c r="N312" s="56"/>
      <c r="O312" s="56"/>
      <c r="P312" s="57"/>
      <c r="Q312" s="57"/>
      <c r="R312" s="57"/>
      <c r="S312" s="57"/>
      <c r="T312" s="57"/>
      <c r="U312" s="185"/>
      <c r="V312" s="57"/>
      <c r="W312" s="57"/>
      <c r="X312" s="57"/>
      <c r="Y312" s="57"/>
      <c r="Z312" s="57"/>
      <c r="AA312" s="57"/>
      <c r="AB312" s="57"/>
      <c r="AC312" s="57"/>
      <c r="AD312" s="59"/>
      <c r="AE312" s="59"/>
      <c r="AF312" s="59"/>
      <c r="AG312" s="59"/>
      <c r="AH312" s="59"/>
      <c r="AI312" s="59"/>
    </row>
    <row r="313" spans="2:35" ht="14.25" customHeight="1" x14ac:dyDescent="0.35">
      <c r="B313" s="53"/>
      <c r="C313" s="53"/>
      <c r="D313" s="53"/>
      <c r="E313" s="53"/>
      <c r="J313" s="175"/>
      <c r="K313" s="175"/>
      <c r="L313" s="56"/>
      <c r="M313" s="56"/>
      <c r="N313" s="56"/>
      <c r="O313" s="56"/>
      <c r="P313" s="57"/>
      <c r="Q313" s="57"/>
      <c r="R313" s="57"/>
      <c r="S313" s="57"/>
      <c r="T313" s="57"/>
      <c r="U313" s="185"/>
      <c r="V313" s="57"/>
      <c r="W313" s="57"/>
      <c r="X313" s="57"/>
      <c r="Y313" s="57"/>
      <c r="Z313" s="57"/>
      <c r="AA313" s="57"/>
      <c r="AB313" s="57"/>
      <c r="AC313" s="57"/>
      <c r="AD313" s="59"/>
      <c r="AE313" s="59"/>
      <c r="AF313" s="59"/>
      <c r="AG313" s="59"/>
      <c r="AH313" s="59"/>
      <c r="AI313" s="59"/>
    </row>
    <row r="314" spans="2:35" ht="14.25" customHeight="1" x14ac:dyDescent="0.35">
      <c r="B314" s="53"/>
      <c r="C314" s="53"/>
      <c r="D314" s="53"/>
      <c r="E314" s="53"/>
      <c r="J314" s="175"/>
      <c r="K314" s="175"/>
      <c r="L314" s="56"/>
      <c r="M314" s="56"/>
      <c r="N314" s="56"/>
      <c r="O314" s="56"/>
      <c r="P314" s="57"/>
      <c r="Q314" s="57"/>
      <c r="R314" s="57"/>
      <c r="S314" s="57"/>
      <c r="T314" s="57"/>
      <c r="U314" s="185"/>
      <c r="V314" s="57"/>
      <c r="W314" s="57"/>
      <c r="X314" s="57"/>
      <c r="Y314" s="57"/>
      <c r="Z314" s="57"/>
      <c r="AA314" s="57"/>
      <c r="AB314" s="57"/>
      <c r="AC314" s="57"/>
      <c r="AD314" s="59"/>
      <c r="AE314" s="59"/>
      <c r="AF314" s="59"/>
      <c r="AG314" s="59"/>
      <c r="AH314" s="59"/>
      <c r="AI314" s="59"/>
    </row>
    <row r="315" spans="2:35" ht="14.25" customHeight="1" x14ac:dyDescent="0.35">
      <c r="B315" s="53"/>
      <c r="C315" s="53"/>
      <c r="D315" s="53"/>
      <c r="E315" s="53"/>
      <c r="J315" s="175"/>
      <c r="K315" s="175"/>
      <c r="L315" s="56"/>
      <c r="M315" s="56"/>
      <c r="N315" s="56"/>
      <c r="O315" s="56"/>
      <c r="P315" s="57"/>
      <c r="Q315" s="57"/>
      <c r="R315" s="57"/>
      <c r="S315" s="57"/>
      <c r="T315" s="57"/>
      <c r="U315" s="185"/>
      <c r="V315" s="57"/>
      <c r="W315" s="57"/>
      <c r="X315" s="57"/>
      <c r="Y315" s="57"/>
      <c r="Z315" s="57"/>
      <c r="AA315" s="57"/>
      <c r="AB315" s="57"/>
      <c r="AC315" s="57"/>
      <c r="AD315" s="59"/>
      <c r="AE315" s="59"/>
      <c r="AF315" s="59"/>
      <c r="AG315" s="59"/>
      <c r="AH315" s="59"/>
      <c r="AI315" s="59"/>
    </row>
    <row r="316" spans="2:35" ht="14.25" customHeight="1" x14ac:dyDescent="0.35">
      <c r="B316" s="53"/>
      <c r="C316" s="53"/>
      <c r="D316" s="53"/>
      <c r="E316" s="53"/>
      <c r="J316" s="175"/>
      <c r="K316" s="175"/>
      <c r="L316" s="56"/>
      <c r="M316" s="56"/>
      <c r="N316" s="56"/>
      <c r="O316" s="56"/>
      <c r="P316" s="57"/>
      <c r="Q316" s="57"/>
      <c r="R316" s="57"/>
      <c r="S316" s="57"/>
      <c r="T316" s="57"/>
      <c r="U316" s="185"/>
      <c r="V316" s="57"/>
      <c r="W316" s="57"/>
      <c r="X316" s="57"/>
      <c r="Y316" s="57"/>
      <c r="Z316" s="57"/>
      <c r="AA316" s="57"/>
      <c r="AB316" s="57"/>
      <c r="AC316" s="57"/>
      <c r="AD316" s="59"/>
      <c r="AE316" s="59"/>
      <c r="AF316" s="59"/>
      <c r="AG316" s="59"/>
      <c r="AH316" s="59"/>
      <c r="AI316" s="59"/>
    </row>
    <row r="317" spans="2:35" ht="14.25" customHeight="1" x14ac:dyDescent="0.35">
      <c r="B317" s="53"/>
      <c r="C317" s="53"/>
      <c r="D317" s="53"/>
      <c r="E317" s="53"/>
      <c r="J317" s="175"/>
      <c r="K317" s="175"/>
      <c r="L317" s="56"/>
      <c r="M317" s="56"/>
      <c r="N317" s="56"/>
      <c r="O317" s="56"/>
      <c r="P317" s="57"/>
      <c r="Q317" s="57"/>
      <c r="R317" s="57"/>
      <c r="S317" s="57"/>
      <c r="T317" s="57"/>
      <c r="U317" s="185"/>
      <c r="V317" s="57"/>
      <c r="W317" s="57"/>
      <c r="X317" s="57"/>
      <c r="Y317" s="57"/>
      <c r="Z317" s="57"/>
      <c r="AA317" s="57"/>
      <c r="AB317" s="57"/>
      <c r="AC317" s="57"/>
      <c r="AD317" s="59"/>
      <c r="AE317" s="59"/>
      <c r="AF317" s="59"/>
      <c r="AG317" s="59"/>
      <c r="AH317" s="59"/>
      <c r="AI317" s="59"/>
    </row>
    <row r="318" spans="2:35" ht="14.25" customHeight="1" x14ac:dyDescent="0.35">
      <c r="B318" s="53"/>
      <c r="C318" s="53"/>
      <c r="D318" s="53"/>
      <c r="E318" s="53"/>
      <c r="J318" s="175"/>
      <c r="K318" s="175"/>
      <c r="L318" s="56"/>
      <c r="M318" s="56"/>
      <c r="N318" s="56"/>
      <c r="O318" s="56"/>
      <c r="P318" s="57"/>
      <c r="Q318" s="57"/>
      <c r="R318" s="57"/>
      <c r="S318" s="57"/>
      <c r="T318" s="57"/>
      <c r="U318" s="185"/>
      <c r="V318" s="57"/>
      <c r="W318" s="57"/>
      <c r="X318" s="57"/>
      <c r="Y318" s="57"/>
      <c r="Z318" s="57"/>
      <c r="AA318" s="57"/>
      <c r="AB318" s="57"/>
      <c r="AC318" s="57"/>
      <c r="AD318" s="59"/>
      <c r="AE318" s="59"/>
      <c r="AF318" s="59"/>
      <c r="AG318" s="59"/>
      <c r="AH318" s="59"/>
      <c r="AI318" s="59"/>
    </row>
    <row r="319" spans="2:35" ht="14.25" customHeight="1" x14ac:dyDescent="0.35">
      <c r="B319" s="53"/>
      <c r="C319" s="53"/>
      <c r="D319" s="53"/>
      <c r="E319" s="53"/>
      <c r="J319" s="175"/>
      <c r="K319" s="175"/>
      <c r="L319" s="56"/>
      <c r="M319" s="56"/>
      <c r="N319" s="56"/>
      <c r="O319" s="56"/>
      <c r="P319" s="57"/>
      <c r="Q319" s="57"/>
      <c r="R319" s="57"/>
      <c r="S319" s="57"/>
      <c r="T319" s="57"/>
      <c r="U319" s="185"/>
      <c r="V319" s="57"/>
      <c r="W319" s="57"/>
      <c r="X319" s="57"/>
      <c r="Y319" s="57"/>
      <c r="Z319" s="57"/>
      <c r="AA319" s="57"/>
      <c r="AB319" s="57"/>
      <c r="AC319" s="57"/>
      <c r="AD319" s="59"/>
      <c r="AE319" s="59"/>
      <c r="AF319" s="59"/>
      <c r="AG319" s="59"/>
      <c r="AH319" s="59"/>
      <c r="AI319" s="59"/>
    </row>
    <row r="320" spans="2:35" ht="14.25" customHeight="1" x14ac:dyDescent="0.35">
      <c r="B320" s="53"/>
      <c r="C320" s="53"/>
      <c r="D320" s="53"/>
      <c r="E320" s="53"/>
      <c r="J320" s="175"/>
      <c r="K320" s="175"/>
      <c r="L320" s="56"/>
      <c r="M320" s="56"/>
      <c r="N320" s="56"/>
      <c r="O320" s="56"/>
      <c r="P320" s="57"/>
      <c r="Q320" s="57"/>
      <c r="R320" s="57"/>
      <c r="S320" s="57"/>
      <c r="T320" s="57"/>
      <c r="U320" s="185"/>
      <c r="V320" s="57"/>
      <c r="W320" s="57"/>
      <c r="X320" s="57"/>
      <c r="Y320" s="57"/>
      <c r="Z320" s="57"/>
      <c r="AA320" s="57"/>
      <c r="AB320" s="57"/>
      <c r="AC320" s="57"/>
      <c r="AD320" s="59"/>
      <c r="AE320" s="59"/>
      <c r="AF320" s="59"/>
      <c r="AG320" s="59"/>
      <c r="AH320" s="59"/>
      <c r="AI320" s="59"/>
    </row>
    <row r="321" spans="2:35" ht="14.25" customHeight="1" x14ac:dyDescent="0.35">
      <c r="B321" s="53"/>
      <c r="C321" s="53"/>
      <c r="D321" s="53"/>
      <c r="E321" s="53"/>
      <c r="J321" s="175"/>
      <c r="K321" s="175"/>
      <c r="L321" s="56"/>
      <c r="M321" s="56"/>
      <c r="N321" s="56"/>
      <c r="O321" s="56"/>
      <c r="P321" s="57"/>
      <c r="Q321" s="57"/>
      <c r="R321" s="57"/>
      <c r="S321" s="57"/>
      <c r="T321" s="57"/>
      <c r="U321" s="185"/>
      <c r="V321" s="57"/>
      <c r="W321" s="57"/>
      <c r="X321" s="57"/>
      <c r="Y321" s="57"/>
      <c r="Z321" s="57"/>
      <c r="AA321" s="57"/>
      <c r="AB321" s="57"/>
      <c r="AC321" s="57"/>
      <c r="AD321" s="59"/>
      <c r="AE321" s="59"/>
      <c r="AF321" s="59"/>
      <c r="AG321" s="59"/>
      <c r="AH321" s="59"/>
      <c r="AI321" s="59"/>
    </row>
    <row r="322" spans="2:35" ht="14.25" customHeight="1" x14ac:dyDescent="0.35">
      <c r="B322" s="53"/>
      <c r="C322" s="53"/>
      <c r="D322" s="53"/>
      <c r="E322" s="53"/>
      <c r="J322" s="175"/>
      <c r="K322" s="175"/>
      <c r="L322" s="56"/>
      <c r="M322" s="56"/>
      <c r="N322" s="56"/>
      <c r="O322" s="56"/>
      <c r="P322" s="57"/>
      <c r="Q322" s="57"/>
      <c r="R322" s="57"/>
      <c r="S322" s="57"/>
      <c r="T322" s="57"/>
      <c r="U322" s="185"/>
      <c r="V322" s="57"/>
      <c r="W322" s="57"/>
      <c r="X322" s="57"/>
      <c r="Y322" s="57"/>
      <c r="Z322" s="57"/>
      <c r="AA322" s="57"/>
      <c r="AB322" s="57"/>
      <c r="AC322" s="57"/>
      <c r="AD322" s="59"/>
      <c r="AE322" s="59"/>
      <c r="AF322" s="59"/>
      <c r="AG322" s="59"/>
      <c r="AH322" s="59"/>
      <c r="AI322" s="59"/>
    </row>
    <row r="323" spans="2:35" ht="14.25" customHeight="1" x14ac:dyDescent="0.35">
      <c r="B323" s="53"/>
      <c r="C323" s="53"/>
      <c r="D323" s="53"/>
      <c r="E323" s="53"/>
      <c r="J323" s="175"/>
      <c r="K323" s="175"/>
      <c r="L323" s="56"/>
      <c r="M323" s="56"/>
      <c r="N323" s="56"/>
      <c r="O323" s="56"/>
      <c r="P323" s="57"/>
      <c r="Q323" s="57"/>
      <c r="R323" s="57"/>
      <c r="S323" s="57"/>
      <c r="T323" s="57"/>
      <c r="U323" s="185"/>
      <c r="V323" s="57"/>
      <c r="W323" s="57"/>
      <c r="X323" s="57"/>
      <c r="Y323" s="57"/>
      <c r="Z323" s="57"/>
      <c r="AA323" s="57"/>
      <c r="AB323" s="57"/>
      <c r="AC323" s="57"/>
      <c r="AD323" s="59"/>
      <c r="AE323" s="59"/>
      <c r="AF323" s="59"/>
      <c r="AG323" s="59"/>
      <c r="AH323" s="59"/>
      <c r="AI323" s="59"/>
    </row>
    <row r="324" spans="2:35" ht="14.25" customHeight="1" x14ac:dyDescent="0.35">
      <c r="B324" s="53"/>
      <c r="C324" s="53"/>
      <c r="D324" s="53"/>
      <c r="E324" s="53"/>
      <c r="J324" s="175"/>
      <c r="K324" s="175"/>
      <c r="L324" s="56"/>
      <c r="M324" s="56"/>
      <c r="N324" s="56"/>
      <c r="O324" s="56"/>
      <c r="P324" s="57"/>
      <c r="Q324" s="57"/>
      <c r="R324" s="57"/>
      <c r="S324" s="57"/>
      <c r="T324" s="57"/>
      <c r="U324" s="185"/>
      <c r="V324" s="57"/>
      <c r="W324" s="57"/>
      <c r="X324" s="57"/>
      <c r="Y324" s="57"/>
      <c r="Z324" s="57"/>
      <c r="AA324" s="57"/>
      <c r="AB324" s="57"/>
      <c r="AC324" s="57"/>
      <c r="AD324" s="59"/>
      <c r="AE324" s="59"/>
      <c r="AF324" s="59"/>
      <c r="AG324" s="59"/>
      <c r="AH324" s="59"/>
      <c r="AI324" s="59"/>
    </row>
    <row r="325" spans="2:35" ht="14.25" customHeight="1" x14ac:dyDescent="0.35">
      <c r="B325" s="53"/>
      <c r="C325" s="53"/>
      <c r="D325" s="53"/>
      <c r="E325" s="53"/>
      <c r="J325" s="175"/>
      <c r="K325" s="175"/>
      <c r="L325" s="56"/>
      <c r="M325" s="56"/>
      <c r="N325" s="56"/>
      <c r="O325" s="56"/>
      <c r="P325" s="57"/>
      <c r="Q325" s="57"/>
      <c r="R325" s="57"/>
      <c r="S325" s="57"/>
      <c r="T325" s="57"/>
      <c r="U325" s="185"/>
      <c r="V325" s="57"/>
      <c r="W325" s="57"/>
      <c r="X325" s="57"/>
      <c r="Y325" s="57"/>
      <c r="Z325" s="57"/>
      <c r="AA325" s="57"/>
      <c r="AB325" s="57"/>
      <c r="AC325" s="57"/>
      <c r="AD325" s="59"/>
      <c r="AE325" s="59"/>
      <c r="AF325" s="59"/>
      <c r="AG325" s="59"/>
      <c r="AH325" s="59"/>
      <c r="AI325" s="59"/>
    </row>
    <row r="326" spans="2:35" ht="14.25" customHeight="1" x14ac:dyDescent="0.35">
      <c r="B326" s="53"/>
      <c r="C326" s="53"/>
      <c r="D326" s="53"/>
      <c r="E326" s="53"/>
      <c r="J326" s="175"/>
      <c r="K326" s="175"/>
      <c r="L326" s="56"/>
      <c r="M326" s="56"/>
      <c r="N326" s="56"/>
      <c r="O326" s="56"/>
      <c r="P326" s="57"/>
      <c r="Q326" s="57"/>
      <c r="R326" s="57"/>
      <c r="S326" s="57"/>
      <c r="T326" s="57"/>
      <c r="U326" s="185"/>
      <c r="V326" s="57"/>
      <c r="W326" s="57"/>
      <c r="X326" s="57"/>
      <c r="Y326" s="57"/>
      <c r="Z326" s="57"/>
      <c r="AA326" s="57"/>
      <c r="AB326" s="57"/>
      <c r="AC326" s="57"/>
      <c r="AD326" s="59"/>
      <c r="AE326" s="59"/>
      <c r="AF326" s="59"/>
      <c r="AG326" s="59"/>
      <c r="AH326" s="59"/>
      <c r="AI326" s="59"/>
    </row>
    <row r="327" spans="2:35" ht="14.25" customHeight="1" x14ac:dyDescent="0.35">
      <c r="B327" s="53"/>
      <c r="C327" s="53"/>
      <c r="D327" s="53"/>
      <c r="E327" s="53"/>
      <c r="J327" s="175"/>
      <c r="K327" s="175"/>
      <c r="L327" s="56"/>
      <c r="M327" s="56"/>
      <c r="N327" s="56"/>
      <c r="O327" s="56"/>
      <c r="P327" s="57"/>
      <c r="Q327" s="57"/>
      <c r="R327" s="57"/>
      <c r="S327" s="57"/>
      <c r="T327" s="57"/>
      <c r="U327" s="185"/>
      <c r="V327" s="57"/>
      <c r="W327" s="57"/>
      <c r="X327" s="57"/>
      <c r="Y327" s="57"/>
      <c r="Z327" s="57"/>
      <c r="AA327" s="57"/>
      <c r="AB327" s="57"/>
      <c r="AC327" s="57"/>
      <c r="AD327" s="59"/>
      <c r="AE327" s="59"/>
      <c r="AF327" s="59"/>
      <c r="AG327" s="59"/>
      <c r="AH327" s="59"/>
      <c r="AI327" s="59"/>
    </row>
    <row r="328" spans="2:35" ht="14.25" customHeight="1" x14ac:dyDescent="0.35">
      <c r="B328" s="53"/>
      <c r="C328" s="53"/>
      <c r="D328" s="53"/>
      <c r="E328" s="53"/>
      <c r="J328" s="175"/>
      <c r="K328" s="175"/>
      <c r="L328" s="56"/>
      <c r="M328" s="56"/>
      <c r="N328" s="56"/>
      <c r="O328" s="56"/>
      <c r="P328" s="57"/>
      <c r="Q328" s="57"/>
      <c r="R328" s="57"/>
      <c r="S328" s="57"/>
      <c r="T328" s="57"/>
      <c r="U328" s="185"/>
      <c r="V328" s="57"/>
      <c r="W328" s="57"/>
      <c r="X328" s="57"/>
      <c r="Y328" s="57"/>
      <c r="Z328" s="57"/>
      <c r="AA328" s="57"/>
      <c r="AB328" s="57"/>
      <c r="AC328" s="57"/>
      <c r="AD328" s="59"/>
      <c r="AE328" s="59"/>
      <c r="AF328" s="59"/>
      <c r="AG328" s="59"/>
      <c r="AH328" s="59"/>
      <c r="AI328" s="59"/>
    </row>
    <row r="329" spans="2:35" ht="14.25" customHeight="1" x14ac:dyDescent="0.35">
      <c r="B329" s="53"/>
      <c r="C329" s="53"/>
      <c r="D329" s="53"/>
      <c r="E329" s="53"/>
      <c r="J329" s="175"/>
      <c r="K329" s="175"/>
      <c r="L329" s="56"/>
      <c r="M329" s="56"/>
      <c r="N329" s="56"/>
      <c r="O329" s="56"/>
      <c r="P329" s="57"/>
      <c r="Q329" s="57"/>
      <c r="R329" s="57"/>
      <c r="S329" s="57"/>
      <c r="T329" s="57"/>
      <c r="U329" s="185"/>
      <c r="V329" s="57"/>
      <c r="W329" s="57"/>
      <c r="X329" s="57"/>
      <c r="Y329" s="57"/>
      <c r="Z329" s="57"/>
      <c r="AA329" s="57"/>
      <c r="AB329" s="57"/>
      <c r="AC329" s="57"/>
      <c r="AD329" s="59"/>
      <c r="AE329" s="59"/>
      <c r="AF329" s="59"/>
      <c r="AG329" s="59"/>
      <c r="AH329" s="59"/>
      <c r="AI329" s="59"/>
    </row>
    <row r="330" spans="2:35" ht="14.25" customHeight="1" x14ac:dyDescent="0.35">
      <c r="B330" s="53"/>
      <c r="C330" s="53"/>
      <c r="D330" s="53"/>
      <c r="E330" s="53"/>
      <c r="J330" s="175"/>
      <c r="K330" s="175"/>
      <c r="L330" s="56"/>
      <c r="M330" s="56"/>
      <c r="N330" s="56"/>
      <c r="O330" s="56"/>
      <c r="P330" s="57"/>
      <c r="Q330" s="57"/>
      <c r="R330" s="57"/>
      <c r="S330" s="57"/>
      <c r="T330" s="57"/>
      <c r="U330" s="185"/>
      <c r="V330" s="57"/>
      <c r="W330" s="57"/>
      <c r="X330" s="57"/>
      <c r="Y330" s="57"/>
      <c r="Z330" s="57"/>
      <c r="AA330" s="57"/>
      <c r="AB330" s="57"/>
      <c r="AC330" s="57"/>
      <c r="AD330" s="59"/>
      <c r="AE330" s="59"/>
      <c r="AF330" s="59"/>
      <c r="AG330" s="59"/>
      <c r="AH330" s="59"/>
      <c r="AI330" s="59"/>
    </row>
    <row r="331" spans="2:35" ht="14.25" customHeight="1" x14ac:dyDescent="0.35">
      <c r="B331" s="53"/>
      <c r="C331" s="53"/>
      <c r="D331" s="53"/>
      <c r="E331" s="53"/>
      <c r="J331" s="175"/>
      <c r="K331" s="175"/>
      <c r="L331" s="56"/>
      <c r="M331" s="56"/>
      <c r="N331" s="56"/>
      <c r="O331" s="56"/>
      <c r="P331" s="57"/>
      <c r="Q331" s="57"/>
      <c r="R331" s="57"/>
      <c r="S331" s="57"/>
      <c r="T331" s="57"/>
      <c r="U331" s="185"/>
      <c r="V331" s="57"/>
      <c r="W331" s="57"/>
      <c r="X331" s="57"/>
      <c r="Y331" s="57"/>
      <c r="Z331" s="57"/>
      <c r="AA331" s="57"/>
      <c r="AB331" s="57"/>
      <c r="AC331" s="57"/>
      <c r="AD331" s="59"/>
      <c r="AE331" s="59"/>
      <c r="AF331" s="59"/>
      <c r="AG331" s="59"/>
      <c r="AH331" s="59"/>
      <c r="AI331" s="59"/>
    </row>
    <row r="332" spans="2:35" ht="14.25" customHeight="1" x14ac:dyDescent="0.35">
      <c r="B332" s="53"/>
      <c r="C332" s="53"/>
      <c r="D332" s="53"/>
      <c r="E332" s="53"/>
      <c r="J332" s="175"/>
      <c r="K332" s="175"/>
      <c r="L332" s="56"/>
      <c r="M332" s="56"/>
      <c r="N332" s="56"/>
      <c r="O332" s="56"/>
      <c r="P332" s="57"/>
      <c r="Q332" s="57"/>
      <c r="R332" s="57"/>
      <c r="S332" s="57"/>
      <c r="T332" s="57"/>
      <c r="U332" s="185"/>
      <c r="V332" s="57"/>
      <c r="W332" s="57"/>
      <c r="X332" s="57"/>
      <c r="Y332" s="57"/>
      <c r="Z332" s="57"/>
      <c r="AA332" s="57"/>
      <c r="AB332" s="57"/>
      <c r="AC332" s="57"/>
      <c r="AD332" s="59"/>
      <c r="AE332" s="59"/>
      <c r="AF332" s="59"/>
      <c r="AG332" s="59"/>
      <c r="AH332" s="59"/>
      <c r="AI332" s="59"/>
    </row>
    <row r="333" spans="2:35" ht="14.25" customHeight="1" x14ac:dyDescent="0.35">
      <c r="B333" s="53"/>
      <c r="C333" s="53"/>
      <c r="D333" s="53"/>
      <c r="E333" s="53"/>
      <c r="J333" s="175"/>
      <c r="K333" s="175"/>
      <c r="L333" s="56"/>
      <c r="M333" s="56"/>
      <c r="N333" s="56"/>
      <c r="O333" s="56"/>
      <c r="P333" s="57"/>
      <c r="Q333" s="57"/>
      <c r="R333" s="57"/>
      <c r="S333" s="57"/>
      <c r="T333" s="57"/>
      <c r="U333" s="185"/>
      <c r="V333" s="57"/>
      <c r="W333" s="57"/>
      <c r="X333" s="57"/>
      <c r="Y333" s="57"/>
      <c r="Z333" s="57"/>
      <c r="AA333" s="57"/>
      <c r="AB333" s="57"/>
      <c r="AC333" s="57"/>
      <c r="AD333" s="59"/>
      <c r="AE333" s="59"/>
      <c r="AF333" s="59"/>
      <c r="AG333" s="59"/>
      <c r="AH333" s="59"/>
      <c r="AI333" s="59"/>
    </row>
    <row r="334" spans="2:35" ht="14.25" customHeight="1" x14ac:dyDescent="0.35">
      <c r="B334" s="53"/>
      <c r="C334" s="53"/>
      <c r="D334" s="53"/>
      <c r="E334" s="53"/>
      <c r="J334" s="175"/>
      <c r="K334" s="175"/>
      <c r="L334" s="56"/>
      <c r="M334" s="56"/>
      <c r="N334" s="56"/>
      <c r="O334" s="56"/>
      <c r="P334" s="57"/>
      <c r="Q334" s="57"/>
      <c r="R334" s="57"/>
      <c r="S334" s="57"/>
      <c r="T334" s="57"/>
      <c r="U334" s="185"/>
      <c r="V334" s="57"/>
      <c r="W334" s="57"/>
      <c r="X334" s="57"/>
      <c r="Y334" s="57"/>
      <c r="Z334" s="57"/>
      <c r="AA334" s="57"/>
      <c r="AB334" s="57"/>
      <c r="AC334" s="57"/>
      <c r="AD334" s="59"/>
      <c r="AE334" s="59"/>
      <c r="AF334" s="59"/>
      <c r="AG334" s="59"/>
      <c r="AH334" s="59"/>
      <c r="AI334" s="59"/>
    </row>
    <row r="335" spans="2:35" ht="14.25" customHeight="1" x14ac:dyDescent="0.35">
      <c r="B335" s="53"/>
      <c r="C335" s="53"/>
      <c r="D335" s="53"/>
      <c r="E335" s="53"/>
      <c r="J335" s="175"/>
      <c r="K335" s="175"/>
      <c r="L335" s="56"/>
      <c r="M335" s="56"/>
      <c r="N335" s="56"/>
      <c r="O335" s="56"/>
      <c r="P335" s="57"/>
      <c r="Q335" s="57"/>
      <c r="R335" s="57"/>
      <c r="S335" s="57"/>
      <c r="T335" s="57"/>
      <c r="U335" s="185"/>
      <c r="V335" s="57"/>
      <c r="W335" s="57"/>
      <c r="X335" s="57"/>
      <c r="Y335" s="57"/>
      <c r="Z335" s="57"/>
      <c r="AA335" s="57"/>
      <c r="AB335" s="57"/>
      <c r="AC335" s="57"/>
      <c r="AD335" s="59"/>
      <c r="AE335" s="59"/>
      <c r="AF335" s="59"/>
      <c r="AG335" s="59"/>
      <c r="AH335" s="59"/>
      <c r="AI335" s="59"/>
    </row>
    <row r="336" spans="2:35" ht="14.25" customHeight="1" x14ac:dyDescent="0.35">
      <c r="B336" s="53"/>
      <c r="C336" s="53"/>
      <c r="D336" s="53"/>
      <c r="E336" s="53"/>
      <c r="J336" s="175"/>
      <c r="K336" s="175"/>
      <c r="L336" s="56"/>
      <c r="M336" s="56"/>
      <c r="N336" s="56"/>
      <c r="O336" s="56"/>
      <c r="P336" s="57"/>
      <c r="Q336" s="57"/>
      <c r="R336" s="57"/>
      <c r="S336" s="57"/>
      <c r="T336" s="57"/>
      <c r="U336" s="185"/>
      <c r="V336" s="57"/>
      <c r="W336" s="57"/>
      <c r="X336" s="57"/>
      <c r="Y336" s="57"/>
      <c r="Z336" s="57"/>
      <c r="AA336" s="57"/>
      <c r="AB336" s="57"/>
      <c r="AC336" s="57"/>
      <c r="AD336" s="59"/>
      <c r="AE336" s="59"/>
      <c r="AF336" s="59"/>
      <c r="AG336" s="59"/>
      <c r="AH336" s="59"/>
      <c r="AI336" s="59"/>
    </row>
    <row r="337" spans="2:35" ht="14.25" customHeight="1" x14ac:dyDescent="0.35">
      <c r="B337" s="53"/>
      <c r="C337" s="53"/>
      <c r="D337" s="53"/>
      <c r="E337" s="53"/>
      <c r="J337" s="175"/>
      <c r="K337" s="175"/>
      <c r="L337" s="56"/>
      <c r="M337" s="56"/>
      <c r="N337" s="56"/>
      <c r="O337" s="56"/>
      <c r="P337" s="57"/>
      <c r="Q337" s="57"/>
      <c r="R337" s="57"/>
      <c r="S337" s="57"/>
      <c r="T337" s="57"/>
      <c r="U337" s="185"/>
      <c r="V337" s="57"/>
      <c r="W337" s="57"/>
      <c r="X337" s="57"/>
      <c r="Y337" s="57"/>
      <c r="Z337" s="57"/>
      <c r="AA337" s="57"/>
      <c r="AB337" s="57"/>
      <c r="AC337" s="57"/>
      <c r="AD337" s="59"/>
      <c r="AE337" s="59"/>
      <c r="AF337" s="59"/>
      <c r="AG337" s="59"/>
      <c r="AH337" s="59"/>
      <c r="AI337" s="59"/>
    </row>
    <row r="338" spans="2:35" ht="14.25" customHeight="1" x14ac:dyDescent="0.35">
      <c r="B338" s="53"/>
      <c r="C338" s="53"/>
      <c r="D338" s="53"/>
      <c r="E338" s="53"/>
      <c r="J338" s="175"/>
      <c r="K338" s="175"/>
      <c r="L338" s="56"/>
      <c r="M338" s="56"/>
      <c r="N338" s="56"/>
      <c r="O338" s="56"/>
      <c r="P338" s="57"/>
      <c r="Q338" s="57"/>
      <c r="R338" s="57"/>
      <c r="S338" s="57"/>
      <c r="T338" s="57"/>
      <c r="U338" s="185"/>
      <c r="V338" s="57"/>
      <c r="W338" s="57"/>
      <c r="X338" s="57"/>
      <c r="Y338" s="57"/>
      <c r="Z338" s="57"/>
      <c r="AA338" s="57"/>
      <c r="AB338" s="57"/>
      <c r="AC338" s="57"/>
      <c r="AD338" s="59"/>
      <c r="AE338" s="59"/>
      <c r="AF338" s="59"/>
      <c r="AG338" s="59"/>
      <c r="AH338" s="59"/>
      <c r="AI338" s="59"/>
    </row>
    <row r="339" spans="2:35" ht="14.25" customHeight="1" x14ac:dyDescent="0.35">
      <c r="B339" s="53"/>
      <c r="C339" s="53"/>
      <c r="D339" s="53"/>
      <c r="E339" s="53"/>
      <c r="J339" s="175"/>
      <c r="K339" s="175"/>
      <c r="L339" s="56"/>
      <c r="M339" s="56"/>
      <c r="N339" s="56"/>
      <c r="O339" s="56"/>
      <c r="P339" s="57"/>
      <c r="Q339" s="57"/>
      <c r="R339" s="57"/>
      <c r="S339" s="57"/>
      <c r="T339" s="57"/>
      <c r="U339" s="185"/>
      <c r="V339" s="57"/>
      <c r="W339" s="57"/>
      <c r="X339" s="57"/>
      <c r="Y339" s="57"/>
      <c r="Z339" s="57"/>
      <c r="AA339" s="57"/>
      <c r="AB339" s="57"/>
      <c r="AC339" s="57"/>
      <c r="AD339" s="59"/>
      <c r="AE339" s="59"/>
      <c r="AF339" s="59"/>
      <c r="AG339" s="59"/>
      <c r="AH339" s="59"/>
      <c r="AI339" s="59"/>
    </row>
    <row r="340" spans="2:35" ht="14.25" customHeight="1" x14ac:dyDescent="0.35">
      <c r="B340" s="53"/>
      <c r="C340" s="53"/>
      <c r="D340" s="53"/>
      <c r="E340" s="53"/>
      <c r="J340" s="175"/>
      <c r="K340" s="175"/>
      <c r="L340" s="56"/>
      <c r="M340" s="56"/>
      <c r="N340" s="56"/>
      <c r="O340" s="56"/>
      <c r="P340" s="57"/>
      <c r="Q340" s="57"/>
      <c r="R340" s="57"/>
      <c r="S340" s="57"/>
      <c r="T340" s="57"/>
      <c r="U340" s="185"/>
      <c r="V340" s="57"/>
      <c r="W340" s="57"/>
      <c r="X340" s="57"/>
      <c r="Y340" s="57"/>
      <c r="Z340" s="57"/>
      <c r="AA340" s="57"/>
      <c r="AB340" s="57"/>
      <c r="AC340" s="57"/>
      <c r="AD340" s="59"/>
      <c r="AE340" s="59"/>
      <c r="AF340" s="59"/>
      <c r="AG340" s="59"/>
      <c r="AH340" s="59"/>
      <c r="AI340" s="59"/>
    </row>
    <row r="341" spans="2:35" ht="14.25" customHeight="1" x14ac:dyDescent="0.35">
      <c r="B341" s="53"/>
      <c r="C341" s="53"/>
      <c r="D341" s="53"/>
      <c r="E341" s="53"/>
      <c r="J341" s="175"/>
      <c r="K341" s="175"/>
      <c r="L341" s="56"/>
      <c r="M341" s="56"/>
      <c r="N341" s="56"/>
      <c r="O341" s="56"/>
      <c r="P341" s="57"/>
      <c r="Q341" s="57"/>
      <c r="R341" s="57"/>
      <c r="S341" s="57"/>
      <c r="T341" s="57"/>
      <c r="U341" s="185"/>
      <c r="V341" s="57"/>
      <c r="W341" s="57"/>
      <c r="X341" s="57"/>
      <c r="Y341" s="57"/>
      <c r="Z341" s="57"/>
      <c r="AA341" s="57"/>
      <c r="AB341" s="57"/>
      <c r="AC341" s="57"/>
      <c r="AD341" s="59"/>
      <c r="AE341" s="59"/>
      <c r="AF341" s="59"/>
      <c r="AG341" s="59"/>
      <c r="AH341" s="59"/>
      <c r="AI341" s="59"/>
    </row>
    <row r="342" spans="2:35" ht="14.25" customHeight="1" x14ac:dyDescent="0.35">
      <c r="B342" s="53"/>
      <c r="C342" s="53"/>
      <c r="D342" s="53"/>
      <c r="E342" s="53"/>
      <c r="J342" s="175"/>
      <c r="K342" s="175"/>
      <c r="L342" s="56"/>
      <c r="M342" s="56"/>
      <c r="N342" s="56"/>
      <c r="O342" s="56"/>
      <c r="P342" s="57"/>
      <c r="Q342" s="57"/>
      <c r="R342" s="57"/>
      <c r="S342" s="57"/>
      <c r="T342" s="57"/>
      <c r="U342" s="185"/>
      <c r="V342" s="57"/>
      <c r="W342" s="57"/>
      <c r="X342" s="57"/>
      <c r="Y342" s="57"/>
      <c r="Z342" s="57"/>
      <c r="AA342" s="57"/>
      <c r="AB342" s="57"/>
      <c r="AC342" s="57"/>
      <c r="AD342" s="59"/>
      <c r="AE342" s="59"/>
      <c r="AF342" s="59"/>
      <c r="AG342" s="59"/>
      <c r="AH342" s="59"/>
      <c r="AI342" s="59"/>
    </row>
    <row r="343" spans="2:35" ht="14.25" customHeight="1" x14ac:dyDescent="0.35">
      <c r="B343" s="53"/>
      <c r="C343" s="53"/>
      <c r="D343" s="53"/>
      <c r="E343" s="53"/>
      <c r="J343" s="175"/>
      <c r="K343" s="175"/>
      <c r="L343" s="56"/>
      <c r="M343" s="56"/>
      <c r="N343" s="56"/>
      <c r="O343" s="56"/>
      <c r="P343" s="57"/>
      <c r="Q343" s="57"/>
      <c r="R343" s="57"/>
      <c r="S343" s="57"/>
      <c r="T343" s="57"/>
      <c r="U343" s="185"/>
      <c r="V343" s="57"/>
      <c r="W343" s="57"/>
      <c r="X343" s="57"/>
      <c r="Y343" s="57"/>
      <c r="Z343" s="57"/>
      <c r="AA343" s="57"/>
      <c r="AB343" s="57"/>
      <c r="AC343" s="57"/>
      <c r="AD343" s="59"/>
      <c r="AE343" s="59"/>
      <c r="AF343" s="59"/>
      <c r="AG343" s="59"/>
      <c r="AH343" s="59"/>
      <c r="AI343" s="59"/>
    </row>
    <row r="344" spans="2:35" ht="14.25" customHeight="1" x14ac:dyDescent="0.35">
      <c r="B344" s="53"/>
      <c r="C344" s="53"/>
      <c r="D344" s="53"/>
      <c r="E344" s="53"/>
      <c r="J344" s="175"/>
      <c r="K344" s="175"/>
      <c r="L344" s="56"/>
      <c r="M344" s="56"/>
      <c r="N344" s="56"/>
      <c r="O344" s="56"/>
      <c r="P344" s="57"/>
      <c r="Q344" s="57"/>
      <c r="R344" s="57"/>
      <c r="S344" s="57"/>
      <c r="T344" s="57"/>
      <c r="U344" s="185"/>
      <c r="V344" s="57"/>
      <c r="W344" s="57"/>
      <c r="X344" s="57"/>
      <c r="Y344" s="57"/>
      <c r="Z344" s="57"/>
      <c r="AA344" s="57"/>
      <c r="AB344" s="57"/>
      <c r="AC344" s="57"/>
      <c r="AD344" s="59"/>
      <c r="AE344" s="59"/>
      <c r="AF344" s="59"/>
      <c r="AG344" s="59"/>
      <c r="AH344" s="59"/>
      <c r="AI344" s="59"/>
    </row>
    <row r="345" spans="2:35" ht="14.25" customHeight="1" x14ac:dyDescent="0.35">
      <c r="B345" s="53"/>
      <c r="C345" s="53"/>
      <c r="D345" s="53"/>
      <c r="E345" s="53"/>
      <c r="J345" s="175"/>
      <c r="K345" s="175"/>
      <c r="L345" s="56"/>
      <c r="M345" s="56"/>
      <c r="N345" s="56"/>
      <c r="O345" s="56"/>
      <c r="P345" s="57"/>
      <c r="Q345" s="57"/>
      <c r="R345" s="57"/>
      <c r="S345" s="57"/>
      <c r="T345" s="57"/>
      <c r="U345" s="185"/>
      <c r="V345" s="57"/>
      <c r="W345" s="57"/>
      <c r="X345" s="57"/>
      <c r="Y345" s="57"/>
      <c r="Z345" s="57"/>
      <c r="AA345" s="57"/>
      <c r="AB345" s="57"/>
      <c r="AC345" s="57"/>
      <c r="AD345" s="59"/>
      <c r="AE345" s="59"/>
      <c r="AF345" s="59"/>
      <c r="AG345" s="59"/>
      <c r="AH345" s="59"/>
      <c r="AI345" s="59"/>
    </row>
    <row r="346" spans="2:35" ht="14.25" customHeight="1" x14ac:dyDescent="0.35">
      <c r="B346" s="53"/>
      <c r="C346" s="53"/>
      <c r="D346" s="53"/>
      <c r="E346" s="53"/>
      <c r="J346" s="175"/>
      <c r="K346" s="175"/>
      <c r="L346" s="56"/>
      <c r="M346" s="56"/>
      <c r="N346" s="56"/>
      <c r="O346" s="56"/>
      <c r="P346" s="57"/>
      <c r="Q346" s="57"/>
      <c r="R346" s="57"/>
      <c r="S346" s="57"/>
      <c r="T346" s="57"/>
      <c r="U346" s="185"/>
      <c r="V346" s="57"/>
      <c r="W346" s="57"/>
      <c r="X346" s="57"/>
      <c r="Y346" s="57"/>
      <c r="Z346" s="57"/>
      <c r="AA346" s="57"/>
      <c r="AB346" s="57"/>
      <c r="AC346" s="57"/>
      <c r="AD346" s="59"/>
      <c r="AE346" s="59"/>
      <c r="AF346" s="59"/>
      <c r="AG346" s="59"/>
      <c r="AH346" s="59"/>
      <c r="AI346" s="59"/>
    </row>
    <row r="347" spans="2:35" ht="14.25" customHeight="1" x14ac:dyDescent="0.35">
      <c r="B347" s="53"/>
      <c r="C347" s="53"/>
      <c r="D347" s="53"/>
      <c r="E347" s="53"/>
      <c r="J347" s="175"/>
      <c r="K347" s="175"/>
      <c r="L347" s="56"/>
      <c r="M347" s="56"/>
      <c r="N347" s="56"/>
      <c r="O347" s="56"/>
      <c r="P347" s="57"/>
      <c r="Q347" s="57"/>
      <c r="R347" s="57"/>
      <c r="S347" s="57"/>
      <c r="T347" s="57"/>
      <c r="U347" s="185"/>
      <c r="V347" s="57"/>
      <c r="W347" s="57"/>
      <c r="X347" s="57"/>
      <c r="Y347" s="57"/>
      <c r="Z347" s="57"/>
      <c r="AA347" s="57"/>
      <c r="AB347" s="57"/>
      <c r="AC347" s="57"/>
      <c r="AD347" s="59"/>
      <c r="AE347" s="59"/>
      <c r="AF347" s="59"/>
      <c r="AG347" s="59"/>
      <c r="AH347" s="59"/>
      <c r="AI347" s="59"/>
    </row>
    <row r="348" spans="2:35" ht="14.25" customHeight="1" x14ac:dyDescent="0.35">
      <c r="B348" s="53"/>
      <c r="C348" s="53"/>
      <c r="D348" s="53"/>
      <c r="E348" s="53"/>
      <c r="J348" s="175"/>
      <c r="K348" s="175"/>
      <c r="L348" s="56"/>
      <c r="M348" s="56"/>
      <c r="N348" s="56"/>
      <c r="O348" s="56"/>
      <c r="P348" s="57"/>
      <c r="Q348" s="57"/>
      <c r="R348" s="57"/>
      <c r="S348" s="57"/>
      <c r="T348" s="57"/>
      <c r="U348" s="185"/>
      <c r="V348" s="57"/>
      <c r="W348" s="57"/>
      <c r="X348" s="57"/>
      <c r="Y348" s="57"/>
      <c r="Z348" s="57"/>
      <c r="AA348" s="57"/>
      <c r="AB348" s="57"/>
      <c r="AC348" s="57"/>
      <c r="AD348" s="59"/>
      <c r="AE348" s="59"/>
      <c r="AF348" s="59"/>
      <c r="AG348" s="59"/>
      <c r="AH348" s="59"/>
      <c r="AI348" s="59"/>
    </row>
    <row r="349" spans="2:35" ht="14.25" customHeight="1" x14ac:dyDescent="0.35">
      <c r="B349" s="53"/>
      <c r="C349" s="53"/>
      <c r="D349" s="53"/>
      <c r="E349" s="53"/>
      <c r="J349" s="175"/>
      <c r="K349" s="175"/>
      <c r="L349" s="56"/>
      <c r="M349" s="56"/>
      <c r="N349" s="56"/>
      <c r="O349" s="56"/>
      <c r="P349" s="57"/>
      <c r="Q349" s="57"/>
      <c r="R349" s="57"/>
      <c r="S349" s="57"/>
      <c r="T349" s="57"/>
      <c r="U349" s="185"/>
      <c r="V349" s="57"/>
      <c r="W349" s="57"/>
      <c r="X349" s="57"/>
      <c r="Y349" s="57"/>
      <c r="Z349" s="57"/>
      <c r="AA349" s="57"/>
      <c r="AB349" s="57"/>
      <c r="AC349" s="57"/>
      <c r="AD349" s="59"/>
      <c r="AE349" s="59"/>
      <c r="AF349" s="59"/>
      <c r="AG349" s="59"/>
      <c r="AH349" s="59"/>
      <c r="AI349" s="59"/>
    </row>
    <row r="350" spans="2:35" ht="14.25" customHeight="1" x14ac:dyDescent="0.35">
      <c r="B350" s="53"/>
      <c r="C350" s="53"/>
      <c r="D350" s="53"/>
      <c r="E350" s="53"/>
      <c r="J350" s="175"/>
      <c r="K350" s="175"/>
      <c r="L350" s="56"/>
      <c r="M350" s="56"/>
      <c r="N350" s="56"/>
      <c r="O350" s="56"/>
      <c r="P350" s="57"/>
      <c r="Q350" s="57"/>
      <c r="R350" s="57"/>
      <c r="S350" s="57"/>
      <c r="T350" s="57"/>
      <c r="U350" s="185"/>
      <c r="V350" s="57"/>
      <c r="W350" s="57"/>
      <c r="X350" s="57"/>
      <c r="Y350" s="57"/>
      <c r="Z350" s="57"/>
      <c r="AA350" s="57"/>
      <c r="AB350" s="57"/>
      <c r="AC350" s="57"/>
      <c r="AD350" s="59"/>
      <c r="AE350" s="59"/>
      <c r="AF350" s="59"/>
      <c r="AG350" s="59"/>
      <c r="AH350" s="59"/>
      <c r="AI350" s="59"/>
    </row>
    <row r="351" spans="2:35" ht="14.25" customHeight="1" x14ac:dyDescent="0.35">
      <c r="B351" s="53"/>
      <c r="C351" s="53"/>
      <c r="D351" s="53"/>
      <c r="E351" s="53"/>
      <c r="J351" s="175"/>
      <c r="K351" s="175"/>
      <c r="L351" s="56"/>
      <c r="M351" s="56"/>
      <c r="N351" s="56"/>
      <c r="O351" s="56"/>
      <c r="P351" s="57"/>
      <c r="Q351" s="57"/>
      <c r="R351" s="57"/>
      <c r="S351" s="57"/>
      <c r="T351" s="57"/>
      <c r="U351" s="185"/>
      <c r="V351" s="57"/>
      <c r="W351" s="57"/>
      <c r="X351" s="57"/>
      <c r="Y351" s="57"/>
      <c r="Z351" s="57"/>
      <c r="AA351" s="57"/>
      <c r="AB351" s="57"/>
      <c r="AC351" s="57"/>
      <c r="AD351" s="59"/>
      <c r="AE351" s="59"/>
      <c r="AF351" s="59"/>
      <c r="AG351" s="59"/>
      <c r="AH351" s="59"/>
      <c r="AI351" s="59"/>
    </row>
    <row r="352" spans="2:35" ht="14.25" customHeight="1" x14ac:dyDescent="0.35">
      <c r="B352" s="53"/>
      <c r="C352" s="53"/>
      <c r="D352" s="53"/>
      <c r="E352" s="53"/>
      <c r="J352" s="175"/>
      <c r="K352" s="175"/>
      <c r="L352" s="56"/>
      <c r="M352" s="56"/>
      <c r="N352" s="56"/>
      <c r="O352" s="56"/>
      <c r="P352" s="57"/>
      <c r="Q352" s="57"/>
      <c r="R352" s="57"/>
      <c r="S352" s="57"/>
      <c r="T352" s="57"/>
      <c r="U352" s="185"/>
      <c r="V352" s="57"/>
      <c r="W352" s="57"/>
      <c r="X352" s="57"/>
      <c r="Y352" s="57"/>
      <c r="Z352" s="57"/>
      <c r="AA352" s="57"/>
      <c r="AB352" s="57"/>
      <c r="AC352" s="57"/>
      <c r="AD352" s="59"/>
      <c r="AE352" s="59"/>
      <c r="AF352" s="59"/>
      <c r="AG352" s="59"/>
      <c r="AH352" s="59"/>
      <c r="AI352" s="59"/>
    </row>
    <row r="353" spans="2:35" ht="14.25" customHeight="1" x14ac:dyDescent="0.35">
      <c r="B353" s="53"/>
      <c r="C353" s="53"/>
      <c r="D353" s="53"/>
      <c r="E353" s="53"/>
      <c r="J353" s="175"/>
      <c r="K353" s="175"/>
      <c r="L353" s="56"/>
      <c r="M353" s="56"/>
      <c r="N353" s="56"/>
      <c r="O353" s="56"/>
      <c r="P353" s="57"/>
      <c r="Q353" s="57"/>
      <c r="R353" s="57"/>
      <c r="S353" s="57"/>
      <c r="T353" s="57"/>
      <c r="U353" s="185"/>
      <c r="V353" s="57"/>
      <c r="W353" s="57"/>
      <c r="X353" s="57"/>
      <c r="Y353" s="57"/>
      <c r="Z353" s="57"/>
      <c r="AA353" s="57"/>
      <c r="AB353" s="57"/>
      <c r="AC353" s="57"/>
      <c r="AD353" s="59"/>
      <c r="AE353" s="59"/>
      <c r="AF353" s="59"/>
      <c r="AG353" s="59"/>
      <c r="AH353" s="59"/>
      <c r="AI353" s="59"/>
    </row>
    <row r="354" spans="2:35" ht="14.25" customHeight="1" x14ac:dyDescent="0.35">
      <c r="B354" s="53"/>
      <c r="C354" s="53"/>
      <c r="D354" s="53"/>
      <c r="E354" s="53"/>
      <c r="J354" s="175"/>
      <c r="K354" s="175"/>
      <c r="L354" s="56"/>
      <c r="M354" s="56"/>
      <c r="N354" s="56"/>
      <c r="O354" s="56"/>
      <c r="P354" s="57"/>
      <c r="Q354" s="57"/>
      <c r="R354" s="57"/>
      <c r="S354" s="57"/>
      <c r="T354" s="57"/>
      <c r="U354" s="185"/>
      <c r="V354" s="57"/>
      <c r="W354" s="57"/>
      <c r="X354" s="57"/>
      <c r="Y354" s="57"/>
      <c r="Z354" s="57"/>
      <c r="AA354" s="57"/>
      <c r="AB354" s="57"/>
      <c r="AC354" s="57"/>
      <c r="AD354" s="59"/>
      <c r="AE354" s="59"/>
      <c r="AF354" s="59"/>
      <c r="AG354" s="59"/>
      <c r="AH354" s="59"/>
      <c r="AI354" s="59"/>
    </row>
    <row r="355" spans="2:35" ht="14.25" customHeight="1" x14ac:dyDescent="0.35">
      <c r="B355" s="53"/>
      <c r="C355" s="53"/>
      <c r="D355" s="53"/>
      <c r="E355" s="53"/>
      <c r="J355" s="175"/>
      <c r="K355" s="175"/>
      <c r="L355" s="56"/>
      <c r="M355" s="56"/>
      <c r="N355" s="56"/>
      <c r="O355" s="56"/>
      <c r="P355" s="57"/>
      <c r="Q355" s="57"/>
      <c r="R355" s="57"/>
      <c r="S355" s="57"/>
      <c r="T355" s="57"/>
      <c r="U355" s="185"/>
      <c r="V355" s="57"/>
      <c r="W355" s="57"/>
      <c r="X355" s="57"/>
      <c r="Y355" s="57"/>
      <c r="Z355" s="57"/>
      <c r="AA355" s="57"/>
      <c r="AB355" s="57"/>
      <c r="AC355" s="57"/>
      <c r="AD355" s="59"/>
      <c r="AE355" s="59"/>
      <c r="AF355" s="59"/>
      <c r="AG355" s="59"/>
      <c r="AH355" s="59"/>
      <c r="AI355" s="59"/>
    </row>
    <row r="356" spans="2:35" ht="14.25" customHeight="1" x14ac:dyDescent="0.35">
      <c r="B356" s="53"/>
      <c r="C356" s="53"/>
      <c r="D356" s="53"/>
      <c r="E356" s="53"/>
      <c r="J356" s="175"/>
      <c r="K356" s="175"/>
      <c r="L356" s="56"/>
      <c r="M356" s="56"/>
      <c r="N356" s="56"/>
      <c r="O356" s="56"/>
      <c r="P356" s="57"/>
      <c r="Q356" s="57"/>
      <c r="R356" s="57"/>
      <c r="S356" s="57"/>
      <c r="T356" s="57"/>
      <c r="U356" s="185"/>
      <c r="V356" s="57"/>
      <c r="W356" s="57"/>
      <c r="X356" s="57"/>
      <c r="Y356" s="57"/>
      <c r="Z356" s="57"/>
      <c r="AA356" s="57"/>
      <c r="AB356" s="57"/>
      <c r="AC356" s="57"/>
      <c r="AD356" s="59"/>
      <c r="AE356" s="59"/>
      <c r="AF356" s="59"/>
      <c r="AG356" s="59"/>
      <c r="AH356" s="59"/>
      <c r="AI356" s="59"/>
    </row>
    <row r="357" spans="2:35" ht="14.25" customHeight="1" x14ac:dyDescent="0.35">
      <c r="B357" s="53"/>
      <c r="C357" s="53"/>
      <c r="D357" s="53"/>
      <c r="E357" s="53"/>
      <c r="J357" s="175"/>
      <c r="K357" s="175"/>
      <c r="L357" s="56"/>
      <c r="M357" s="56"/>
      <c r="N357" s="56"/>
      <c r="O357" s="56"/>
      <c r="P357" s="57"/>
      <c r="Q357" s="57"/>
      <c r="R357" s="57"/>
      <c r="S357" s="57"/>
      <c r="T357" s="57"/>
      <c r="U357" s="185"/>
      <c r="V357" s="57"/>
      <c r="W357" s="57"/>
      <c r="X357" s="57"/>
      <c r="Y357" s="57"/>
      <c r="Z357" s="57"/>
      <c r="AA357" s="57"/>
      <c r="AB357" s="57"/>
      <c r="AC357" s="57"/>
      <c r="AD357" s="59"/>
      <c r="AE357" s="59"/>
      <c r="AF357" s="59"/>
      <c r="AG357" s="59"/>
      <c r="AH357" s="59"/>
      <c r="AI357" s="59"/>
    </row>
    <row r="358" spans="2:35" ht="14.25" customHeight="1" x14ac:dyDescent="0.35">
      <c r="B358" s="53"/>
      <c r="C358" s="53"/>
      <c r="D358" s="53"/>
      <c r="E358" s="53"/>
      <c r="J358" s="175"/>
      <c r="K358" s="175"/>
      <c r="L358" s="56"/>
      <c r="M358" s="56"/>
      <c r="N358" s="56"/>
      <c r="O358" s="56"/>
      <c r="P358" s="57"/>
      <c r="Q358" s="57"/>
      <c r="R358" s="57"/>
      <c r="S358" s="57"/>
      <c r="T358" s="57"/>
      <c r="U358" s="185"/>
      <c r="V358" s="57"/>
      <c r="W358" s="57"/>
      <c r="X358" s="57"/>
      <c r="Y358" s="57"/>
      <c r="Z358" s="57"/>
      <c r="AA358" s="57"/>
      <c r="AB358" s="57"/>
      <c r="AC358" s="57"/>
      <c r="AD358" s="59"/>
      <c r="AE358" s="59"/>
      <c r="AF358" s="59"/>
      <c r="AG358" s="59"/>
      <c r="AH358" s="59"/>
      <c r="AI358" s="59"/>
    </row>
    <row r="359" spans="2:35" ht="14.25" customHeight="1" x14ac:dyDescent="0.35">
      <c r="B359" s="53"/>
      <c r="C359" s="53"/>
      <c r="D359" s="53"/>
      <c r="E359" s="53"/>
      <c r="J359" s="175"/>
      <c r="K359" s="175"/>
      <c r="L359" s="56"/>
      <c r="M359" s="56"/>
      <c r="N359" s="56"/>
      <c r="O359" s="56"/>
      <c r="P359" s="57"/>
      <c r="Q359" s="57"/>
      <c r="R359" s="57"/>
      <c r="S359" s="57"/>
      <c r="T359" s="57"/>
      <c r="U359" s="185"/>
      <c r="V359" s="57"/>
      <c r="W359" s="57"/>
      <c r="X359" s="57"/>
      <c r="Y359" s="57"/>
      <c r="Z359" s="57"/>
      <c r="AA359" s="57"/>
      <c r="AB359" s="57"/>
      <c r="AC359" s="57"/>
      <c r="AD359" s="59"/>
      <c r="AE359" s="59"/>
      <c r="AF359" s="59"/>
      <c r="AG359" s="59"/>
      <c r="AH359" s="59"/>
      <c r="AI359" s="59"/>
    </row>
    <row r="360" spans="2:35" ht="14.25" customHeight="1" x14ac:dyDescent="0.35">
      <c r="B360" s="53"/>
      <c r="C360" s="53"/>
      <c r="D360" s="53"/>
      <c r="E360" s="53"/>
      <c r="J360" s="175"/>
      <c r="K360" s="175"/>
      <c r="L360" s="56"/>
      <c r="M360" s="56"/>
      <c r="N360" s="56"/>
      <c r="O360" s="56"/>
      <c r="P360" s="57"/>
      <c r="Q360" s="57"/>
      <c r="R360" s="57"/>
      <c r="S360" s="57"/>
      <c r="T360" s="57"/>
      <c r="U360" s="185"/>
      <c r="V360" s="57"/>
      <c r="W360" s="57"/>
      <c r="X360" s="57"/>
      <c r="Y360" s="57"/>
      <c r="Z360" s="57"/>
      <c r="AA360" s="57"/>
      <c r="AB360" s="57"/>
      <c r="AC360" s="57"/>
      <c r="AD360" s="59"/>
      <c r="AE360" s="59"/>
      <c r="AF360" s="59"/>
      <c r="AG360" s="59"/>
      <c r="AH360" s="59"/>
      <c r="AI360" s="59"/>
    </row>
    <row r="361" spans="2:35" ht="14.25" customHeight="1" x14ac:dyDescent="0.35">
      <c r="B361" s="53"/>
      <c r="C361" s="53"/>
      <c r="D361" s="53"/>
      <c r="E361" s="53"/>
      <c r="J361" s="175"/>
      <c r="K361" s="175"/>
      <c r="L361" s="56"/>
      <c r="M361" s="56"/>
      <c r="N361" s="56"/>
      <c r="O361" s="56"/>
      <c r="P361" s="57"/>
      <c r="Q361" s="57"/>
      <c r="R361" s="57"/>
      <c r="S361" s="57"/>
      <c r="T361" s="57"/>
      <c r="U361" s="185"/>
      <c r="V361" s="57"/>
      <c r="W361" s="57"/>
      <c r="X361" s="57"/>
      <c r="Y361" s="57"/>
      <c r="Z361" s="57"/>
      <c r="AA361" s="57"/>
      <c r="AB361" s="57"/>
      <c r="AC361" s="57"/>
      <c r="AD361" s="59"/>
      <c r="AE361" s="59"/>
      <c r="AF361" s="59"/>
      <c r="AG361" s="59"/>
      <c r="AH361" s="59"/>
      <c r="AI361" s="59"/>
    </row>
    <row r="362" spans="2:35" ht="14.25" customHeight="1" x14ac:dyDescent="0.35">
      <c r="B362" s="53"/>
      <c r="C362" s="53"/>
      <c r="D362" s="53"/>
      <c r="E362" s="53"/>
      <c r="J362" s="175"/>
      <c r="K362" s="175"/>
      <c r="L362" s="56"/>
      <c r="M362" s="56"/>
      <c r="N362" s="56"/>
      <c r="O362" s="56"/>
      <c r="P362" s="57"/>
      <c r="Q362" s="57"/>
      <c r="R362" s="57"/>
      <c r="S362" s="57"/>
      <c r="T362" s="57"/>
      <c r="U362" s="185"/>
      <c r="V362" s="57"/>
      <c r="W362" s="57"/>
      <c r="X362" s="57"/>
      <c r="Y362" s="57"/>
      <c r="Z362" s="57"/>
      <c r="AA362" s="57"/>
      <c r="AB362" s="57"/>
      <c r="AC362" s="57"/>
      <c r="AD362" s="59"/>
      <c r="AE362" s="59"/>
      <c r="AF362" s="59"/>
      <c r="AG362" s="59"/>
      <c r="AH362" s="59"/>
      <c r="AI362" s="59"/>
    </row>
    <row r="363" spans="2:35" ht="14.25" customHeight="1" x14ac:dyDescent="0.35">
      <c r="B363" s="53"/>
      <c r="C363" s="53"/>
      <c r="D363" s="53"/>
      <c r="E363" s="53"/>
      <c r="J363" s="175"/>
      <c r="K363" s="175"/>
      <c r="L363" s="56"/>
      <c r="M363" s="56"/>
      <c r="N363" s="56"/>
      <c r="O363" s="56"/>
      <c r="P363" s="57"/>
      <c r="Q363" s="57"/>
      <c r="R363" s="57"/>
      <c r="S363" s="57"/>
      <c r="T363" s="57"/>
      <c r="U363" s="185"/>
      <c r="V363" s="57"/>
      <c r="W363" s="57"/>
      <c r="X363" s="57"/>
      <c r="Y363" s="57"/>
      <c r="Z363" s="57"/>
      <c r="AA363" s="57"/>
      <c r="AB363" s="57"/>
      <c r="AC363" s="57"/>
      <c r="AD363" s="59"/>
      <c r="AE363" s="59"/>
      <c r="AF363" s="59"/>
      <c r="AG363" s="59"/>
      <c r="AH363" s="59"/>
      <c r="AI363" s="59"/>
    </row>
    <row r="364" spans="2:35" ht="14.25" customHeight="1" x14ac:dyDescent="0.35">
      <c r="B364" s="53"/>
      <c r="C364" s="53"/>
      <c r="D364" s="53"/>
      <c r="E364" s="53"/>
      <c r="J364" s="175"/>
      <c r="K364" s="175"/>
      <c r="L364" s="56"/>
      <c r="M364" s="56"/>
      <c r="N364" s="56"/>
      <c r="O364" s="56"/>
      <c r="P364" s="57"/>
      <c r="Q364" s="57"/>
      <c r="R364" s="57"/>
      <c r="S364" s="57"/>
      <c r="T364" s="57"/>
      <c r="U364" s="185"/>
      <c r="V364" s="57"/>
      <c r="W364" s="57"/>
      <c r="X364" s="57"/>
      <c r="Y364" s="57"/>
      <c r="Z364" s="57"/>
      <c r="AA364" s="57"/>
      <c r="AB364" s="57"/>
      <c r="AC364" s="57"/>
      <c r="AD364" s="59"/>
      <c r="AE364" s="59"/>
      <c r="AF364" s="59"/>
      <c r="AG364" s="59"/>
      <c r="AH364" s="59"/>
      <c r="AI364" s="59"/>
    </row>
    <row r="365" spans="2:35" ht="14.25" customHeight="1" x14ac:dyDescent="0.35">
      <c r="B365" s="53"/>
      <c r="C365" s="53"/>
      <c r="D365" s="53"/>
      <c r="E365" s="53"/>
      <c r="J365" s="175"/>
      <c r="K365" s="175"/>
      <c r="L365" s="56"/>
      <c r="M365" s="56"/>
      <c r="N365" s="56"/>
      <c r="O365" s="56"/>
      <c r="P365" s="57"/>
      <c r="Q365" s="57"/>
      <c r="R365" s="57"/>
      <c r="S365" s="57"/>
      <c r="T365" s="57"/>
      <c r="U365" s="185"/>
      <c r="V365" s="57"/>
      <c r="W365" s="57"/>
      <c r="X365" s="57"/>
      <c r="Y365" s="57"/>
      <c r="Z365" s="57"/>
      <c r="AA365" s="57"/>
      <c r="AB365" s="57"/>
      <c r="AC365" s="57"/>
      <c r="AD365" s="59"/>
      <c r="AE365" s="59"/>
      <c r="AF365" s="59"/>
      <c r="AG365" s="59"/>
      <c r="AH365" s="59"/>
      <c r="AI365" s="59"/>
    </row>
    <row r="366" spans="2:35" ht="14.25" customHeight="1" x14ac:dyDescent="0.35">
      <c r="B366" s="53"/>
      <c r="C366" s="53"/>
      <c r="D366" s="53"/>
      <c r="E366" s="53"/>
      <c r="J366" s="175"/>
      <c r="K366" s="175"/>
      <c r="L366" s="56"/>
      <c r="M366" s="56"/>
      <c r="N366" s="56"/>
      <c r="O366" s="56"/>
      <c r="P366" s="57"/>
      <c r="Q366" s="57"/>
      <c r="R366" s="57"/>
      <c r="S366" s="57"/>
      <c r="T366" s="57"/>
      <c r="U366" s="185"/>
      <c r="V366" s="57"/>
      <c r="W366" s="57"/>
      <c r="X366" s="57"/>
      <c r="Y366" s="57"/>
      <c r="Z366" s="57"/>
      <c r="AA366" s="57"/>
      <c r="AB366" s="57"/>
      <c r="AC366" s="57"/>
      <c r="AD366" s="59"/>
      <c r="AE366" s="59"/>
      <c r="AF366" s="59"/>
      <c r="AG366" s="59"/>
      <c r="AH366" s="59"/>
      <c r="AI366" s="59"/>
    </row>
    <row r="367" spans="2:35" ht="14.25" customHeight="1" x14ac:dyDescent="0.35">
      <c r="B367" s="53"/>
      <c r="C367" s="53"/>
      <c r="D367" s="53"/>
      <c r="E367" s="53"/>
      <c r="J367" s="175"/>
      <c r="K367" s="175"/>
      <c r="L367" s="56"/>
      <c r="M367" s="56"/>
      <c r="N367" s="56"/>
      <c r="O367" s="56"/>
      <c r="P367" s="57"/>
      <c r="Q367" s="57"/>
      <c r="R367" s="57"/>
      <c r="S367" s="57"/>
      <c r="T367" s="57"/>
      <c r="U367" s="185"/>
      <c r="V367" s="57"/>
      <c r="W367" s="57"/>
      <c r="X367" s="57"/>
      <c r="Y367" s="57"/>
      <c r="Z367" s="57"/>
      <c r="AA367" s="57"/>
      <c r="AB367" s="57"/>
      <c r="AC367" s="57"/>
      <c r="AD367" s="59"/>
      <c r="AE367" s="59"/>
      <c r="AF367" s="59"/>
      <c r="AG367" s="59"/>
      <c r="AH367" s="59"/>
      <c r="AI367" s="59"/>
    </row>
    <row r="368" spans="2:35" ht="14.25" customHeight="1" x14ac:dyDescent="0.35">
      <c r="B368" s="53"/>
      <c r="C368" s="53"/>
      <c r="D368" s="53"/>
      <c r="E368" s="53"/>
      <c r="J368" s="175"/>
      <c r="K368" s="175"/>
      <c r="L368" s="56"/>
      <c r="M368" s="56"/>
      <c r="N368" s="56"/>
      <c r="O368" s="56"/>
      <c r="P368" s="57"/>
      <c r="Q368" s="57"/>
      <c r="R368" s="57"/>
      <c r="S368" s="57"/>
      <c r="T368" s="57"/>
      <c r="U368" s="185"/>
      <c r="V368" s="57"/>
      <c r="W368" s="57"/>
      <c r="X368" s="57"/>
      <c r="Y368" s="57"/>
      <c r="Z368" s="57"/>
      <c r="AA368" s="57"/>
      <c r="AB368" s="57"/>
      <c r="AC368" s="57"/>
      <c r="AD368" s="59"/>
      <c r="AE368" s="59"/>
      <c r="AF368" s="59"/>
      <c r="AG368" s="59"/>
      <c r="AH368" s="59"/>
      <c r="AI368" s="59"/>
    </row>
    <row r="369" spans="2:35" ht="14.25" customHeight="1" x14ac:dyDescent="0.35">
      <c r="B369" s="53"/>
      <c r="C369" s="53"/>
      <c r="D369" s="53"/>
      <c r="E369" s="53"/>
      <c r="J369" s="175"/>
      <c r="K369" s="175"/>
      <c r="L369" s="56"/>
      <c r="M369" s="56"/>
      <c r="N369" s="56"/>
      <c r="O369" s="56"/>
      <c r="P369" s="57"/>
      <c r="Q369" s="57"/>
      <c r="R369" s="57"/>
      <c r="S369" s="57"/>
      <c r="T369" s="57"/>
      <c r="U369" s="185"/>
      <c r="V369" s="57"/>
      <c r="W369" s="57"/>
      <c r="X369" s="57"/>
      <c r="Y369" s="57"/>
      <c r="Z369" s="57"/>
      <c r="AA369" s="57"/>
      <c r="AB369" s="57"/>
      <c r="AC369" s="57"/>
      <c r="AD369" s="59"/>
      <c r="AE369" s="59"/>
      <c r="AF369" s="59"/>
      <c r="AG369" s="59"/>
      <c r="AH369" s="59"/>
      <c r="AI369" s="59"/>
    </row>
    <row r="370" spans="2:35" ht="14.25" customHeight="1" x14ac:dyDescent="0.35">
      <c r="B370" s="53"/>
      <c r="C370" s="53"/>
      <c r="D370" s="53"/>
      <c r="E370" s="53"/>
      <c r="J370" s="175"/>
      <c r="K370" s="175"/>
      <c r="L370" s="56"/>
      <c r="M370" s="56"/>
      <c r="N370" s="56"/>
      <c r="O370" s="56"/>
      <c r="P370" s="57"/>
      <c r="Q370" s="57"/>
      <c r="R370" s="57"/>
      <c r="S370" s="57"/>
      <c r="T370" s="57"/>
      <c r="U370" s="185"/>
      <c r="V370" s="57"/>
      <c r="W370" s="57"/>
      <c r="X370" s="57"/>
      <c r="Y370" s="57"/>
      <c r="Z370" s="57"/>
      <c r="AA370" s="57"/>
      <c r="AB370" s="57"/>
      <c r="AC370" s="57"/>
      <c r="AD370" s="59"/>
      <c r="AE370" s="59"/>
      <c r="AF370" s="59"/>
      <c r="AG370" s="59"/>
      <c r="AH370" s="59"/>
      <c r="AI370" s="59"/>
    </row>
    <row r="371" spans="2:35" ht="14.25" customHeight="1" x14ac:dyDescent="0.35">
      <c r="B371" s="53"/>
      <c r="C371" s="53"/>
      <c r="D371" s="53"/>
      <c r="E371" s="53"/>
      <c r="J371" s="175"/>
      <c r="K371" s="175"/>
      <c r="L371" s="56"/>
      <c r="M371" s="56"/>
      <c r="N371" s="56"/>
      <c r="O371" s="56"/>
      <c r="P371" s="57"/>
      <c r="Q371" s="57"/>
      <c r="R371" s="57"/>
      <c r="S371" s="57"/>
      <c r="T371" s="57"/>
      <c r="U371" s="185"/>
      <c r="V371" s="57"/>
      <c r="W371" s="57"/>
      <c r="X371" s="57"/>
      <c r="Y371" s="57"/>
      <c r="Z371" s="57"/>
      <c r="AA371" s="57"/>
      <c r="AB371" s="57"/>
      <c r="AC371" s="57"/>
      <c r="AD371" s="59"/>
      <c r="AE371" s="59"/>
      <c r="AF371" s="59"/>
      <c r="AG371" s="59"/>
      <c r="AH371" s="59"/>
      <c r="AI371" s="59"/>
    </row>
    <row r="372" spans="2:35" ht="14.25" customHeight="1" x14ac:dyDescent="0.35">
      <c r="B372" s="53"/>
      <c r="C372" s="53"/>
      <c r="D372" s="53"/>
      <c r="E372" s="53"/>
      <c r="J372" s="175"/>
      <c r="K372" s="175"/>
      <c r="L372" s="56"/>
      <c r="M372" s="56"/>
      <c r="N372" s="56"/>
      <c r="O372" s="56"/>
      <c r="P372" s="57"/>
      <c r="Q372" s="57"/>
      <c r="R372" s="57"/>
      <c r="S372" s="57"/>
      <c r="T372" s="57"/>
      <c r="U372" s="185"/>
      <c r="V372" s="57"/>
      <c r="W372" s="57"/>
      <c r="X372" s="57"/>
      <c r="Y372" s="57"/>
      <c r="Z372" s="57"/>
      <c r="AA372" s="57"/>
      <c r="AB372" s="57"/>
      <c r="AC372" s="57"/>
      <c r="AD372" s="59"/>
      <c r="AE372" s="59"/>
      <c r="AF372" s="59"/>
      <c r="AG372" s="59"/>
      <c r="AH372" s="59"/>
      <c r="AI372" s="59"/>
    </row>
    <row r="373" spans="2:35" ht="14.25" customHeight="1" x14ac:dyDescent="0.35">
      <c r="B373" s="53"/>
      <c r="C373" s="53"/>
      <c r="D373" s="53"/>
      <c r="E373" s="53"/>
      <c r="J373" s="175"/>
      <c r="K373" s="175"/>
      <c r="L373" s="56"/>
      <c r="M373" s="56"/>
      <c r="N373" s="56"/>
      <c r="O373" s="56"/>
      <c r="P373" s="57"/>
      <c r="Q373" s="57"/>
      <c r="R373" s="57"/>
      <c r="S373" s="57"/>
      <c r="T373" s="57"/>
      <c r="U373" s="185"/>
      <c r="V373" s="57"/>
      <c r="W373" s="57"/>
      <c r="X373" s="57"/>
      <c r="Y373" s="57"/>
      <c r="Z373" s="57"/>
      <c r="AA373" s="57"/>
      <c r="AB373" s="57"/>
      <c r="AC373" s="57"/>
      <c r="AD373" s="59"/>
      <c r="AE373" s="59"/>
      <c r="AF373" s="59"/>
      <c r="AG373" s="59"/>
      <c r="AH373" s="59"/>
      <c r="AI373" s="59"/>
    </row>
    <row r="374" spans="2:35" ht="14.25" customHeight="1" x14ac:dyDescent="0.35">
      <c r="B374" s="53"/>
      <c r="C374" s="53"/>
      <c r="D374" s="53"/>
      <c r="E374" s="53"/>
      <c r="J374" s="175"/>
      <c r="K374" s="175"/>
      <c r="L374" s="56"/>
      <c r="M374" s="56"/>
      <c r="N374" s="56"/>
      <c r="O374" s="56"/>
      <c r="P374" s="57"/>
      <c r="Q374" s="57"/>
      <c r="R374" s="57"/>
      <c r="S374" s="57"/>
      <c r="T374" s="57"/>
      <c r="U374" s="185"/>
      <c r="V374" s="57"/>
      <c r="W374" s="57"/>
      <c r="X374" s="57"/>
      <c r="Y374" s="57"/>
      <c r="Z374" s="57"/>
      <c r="AA374" s="57"/>
      <c r="AB374" s="57"/>
      <c r="AC374" s="57"/>
      <c r="AD374" s="59"/>
      <c r="AE374" s="59"/>
      <c r="AF374" s="59"/>
      <c r="AG374" s="59"/>
      <c r="AH374" s="59"/>
      <c r="AI374" s="59"/>
    </row>
    <row r="375" spans="2:35" ht="14.25" customHeight="1" x14ac:dyDescent="0.35">
      <c r="B375" s="53"/>
      <c r="C375" s="53"/>
      <c r="D375" s="53"/>
      <c r="E375" s="53"/>
      <c r="J375" s="175"/>
      <c r="K375" s="175"/>
      <c r="L375" s="56"/>
      <c r="M375" s="56"/>
      <c r="N375" s="56"/>
      <c r="O375" s="56"/>
      <c r="P375" s="57"/>
      <c r="Q375" s="57"/>
      <c r="R375" s="57"/>
      <c r="S375" s="57"/>
      <c r="T375" s="57"/>
      <c r="U375" s="185"/>
      <c r="V375" s="57"/>
      <c r="W375" s="57"/>
      <c r="X375" s="57"/>
      <c r="Y375" s="57"/>
      <c r="Z375" s="57"/>
      <c r="AA375" s="57"/>
      <c r="AB375" s="57"/>
      <c r="AC375" s="57"/>
      <c r="AD375" s="59"/>
      <c r="AE375" s="59"/>
      <c r="AF375" s="59"/>
      <c r="AG375" s="59"/>
      <c r="AH375" s="59"/>
      <c r="AI375" s="59"/>
    </row>
    <row r="376" spans="2:35" ht="14.25" customHeight="1" x14ac:dyDescent="0.35">
      <c r="B376" s="53"/>
      <c r="C376" s="53"/>
      <c r="D376" s="53"/>
      <c r="E376" s="53"/>
      <c r="J376" s="175"/>
      <c r="K376" s="175"/>
      <c r="L376" s="56"/>
      <c r="M376" s="56"/>
      <c r="N376" s="56"/>
      <c r="O376" s="56"/>
      <c r="P376" s="57"/>
      <c r="Q376" s="57"/>
      <c r="R376" s="57"/>
      <c r="S376" s="57"/>
      <c r="T376" s="57"/>
      <c r="U376" s="185"/>
      <c r="V376" s="57"/>
      <c r="W376" s="57"/>
      <c r="X376" s="57"/>
      <c r="Y376" s="57"/>
      <c r="Z376" s="57"/>
      <c r="AA376" s="57"/>
      <c r="AB376" s="57"/>
      <c r="AC376" s="57"/>
      <c r="AD376" s="59"/>
      <c r="AE376" s="59"/>
      <c r="AF376" s="59"/>
      <c r="AG376" s="59"/>
      <c r="AH376" s="59"/>
      <c r="AI376" s="59"/>
    </row>
    <row r="377" spans="2:35" ht="14.25" customHeight="1" x14ac:dyDescent="0.35">
      <c r="B377" s="53"/>
      <c r="C377" s="53"/>
      <c r="D377" s="53"/>
      <c r="E377" s="53"/>
      <c r="J377" s="175"/>
      <c r="K377" s="175"/>
      <c r="L377" s="56"/>
      <c r="M377" s="56"/>
      <c r="N377" s="56"/>
      <c r="O377" s="56"/>
      <c r="P377" s="57"/>
      <c r="Q377" s="57"/>
      <c r="R377" s="57"/>
      <c r="S377" s="57"/>
      <c r="T377" s="57"/>
      <c r="U377" s="185"/>
      <c r="V377" s="57"/>
      <c r="W377" s="57"/>
      <c r="X377" s="57"/>
      <c r="Y377" s="57"/>
      <c r="Z377" s="57"/>
      <c r="AA377" s="57"/>
      <c r="AB377" s="57"/>
      <c r="AC377" s="57"/>
      <c r="AD377" s="59"/>
      <c r="AE377" s="59"/>
      <c r="AF377" s="59"/>
      <c r="AG377" s="59"/>
      <c r="AH377" s="59"/>
      <c r="AI377" s="59"/>
    </row>
    <row r="378" spans="2:35" ht="14.25" customHeight="1" x14ac:dyDescent="0.35">
      <c r="B378" s="53"/>
      <c r="C378" s="53"/>
      <c r="D378" s="53"/>
      <c r="E378" s="53"/>
      <c r="J378" s="175"/>
      <c r="K378" s="175"/>
      <c r="L378" s="56"/>
      <c r="M378" s="56"/>
      <c r="N378" s="56"/>
      <c r="O378" s="56"/>
      <c r="P378" s="57"/>
      <c r="Q378" s="57"/>
      <c r="R378" s="57"/>
      <c r="S378" s="57"/>
      <c r="T378" s="57"/>
      <c r="U378" s="185"/>
      <c r="V378" s="57"/>
      <c r="W378" s="57"/>
      <c r="X378" s="57"/>
      <c r="Y378" s="57"/>
      <c r="Z378" s="57"/>
      <c r="AA378" s="57"/>
      <c r="AB378" s="57"/>
      <c r="AC378" s="57"/>
      <c r="AD378" s="59"/>
      <c r="AE378" s="59"/>
      <c r="AF378" s="59"/>
      <c r="AG378" s="59"/>
      <c r="AH378" s="59"/>
      <c r="AI378" s="59"/>
    </row>
    <row r="379" spans="2:35" ht="14.25" customHeight="1" x14ac:dyDescent="0.35">
      <c r="B379" s="53"/>
      <c r="C379" s="53"/>
      <c r="D379" s="53"/>
      <c r="E379" s="53"/>
      <c r="J379" s="175"/>
      <c r="K379" s="175"/>
      <c r="L379" s="56"/>
      <c r="M379" s="56"/>
      <c r="N379" s="56"/>
      <c r="O379" s="56"/>
      <c r="P379" s="57"/>
      <c r="Q379" s="57"/>
      <c r="R379" s="57"/>
      <c r="S379" s="57"/>
      <c r="T379" s="57"/>
      <c r="U379" s="185"/>
      <c r="V379" s="57"/>
      <c r="W379" s="57"/>
      <c r="X379" s="57"/>
      <c r="Y379" s="57"/>
      <c r="Z379" s="57"/>
      <c r="AA379" s="57"/>
      <c r="AB379" s="57"/>
      <c r="AC379" s="57"/>
      <c r="AD379" s="59"/>
      <c r="AE379" s="59"/>
      <c r="AF379" s="59"/>
      <c r="AG379" s="59"/>
      <c r="AH379" s="59"/>
      <c r="AI379" s="59"/>
    </row>
    <row r="380" spans="2:35" ht="14.25" customHeight="1" x14ac:dyDescent="0.35">
      <c r="B380" s="53"/>
      <c r="C380" s="53"/>
      <c r="D380" s="53"/>
      <c r="E380" s="53"/>
      <c r="J380" s="175"/>
      <c r="K380" s="175"/>
      <c r="L380" s="56"/>
      <c r="M380" s="56"/>
      <c r="N380" s="56"/>
      <c r="O380" s="56"/>
      <c r="P380" s="57"/>
      <c r="Q380" s="57"/>
      <c r="R380" s="57"/>
      <c r="S380" s="57"/>
      <c r="T380" s="57"/>
      <c r="U380" s="185"/>
      <c r="V380" s="57"/>
      <c r="W380" s="57"/>
      <c r="X380" s="57"/>
      <c r="Y380" s="57"/>
      <c r="Z380" s="57"/>
      <c r="AA380" s="57"/>
      <c r="AB380" s="57"/>
      <c r="AC380" s="57"/>
      <c r="AD380" s="59"/>
      <c r="AE380" s="59"/>
      <c r="AF380" s="59"/>
      <c r="AG380" s="59"/>
      <c r="AH380" s="59"/>
      <c r="AI380" s="59"/>
    </row>
    <row r="381" spans="2:35" ht="14.25" customHeight="1" x14ac:dyDescent="0.35">
      <c r="B381" s="53"/>
      <c r="C381" s="53"/>
      <c r="D381" s="53"/>
      <c r="E381" s="53"/>
      <c r="J381" s="175"/>
      <c r="K381" s="175"/>
      <c r="L381" s="56"/>
      <c r="M381" s="56"/>
      <c r="N381" s="56"/>
      <c r="O381" s="56"/>
      <c r="P381" s="57"/>
      <c r="Q381" s="57"/>
      <c r="R381" s="57"/>
      <c r="S381" s="57"/>
      <c r="T381" s="57"/>
      <c r="U381" s="185"/>
      <c r="V381" s="57"/>
      <c r="W381" s="57"/>
      <c r="X381" s="57"/>
      <c r="Y381" s="57"/>
      <c r="Z381" s="57"/>
      <c r="AA381" s="57"/>
      <c r="AB381" s="57"/>
      <c r="AC381" s="57"/>
      <c r="AD381" s="59"/>
      <c r="AE381" s="59"/>
      <c r="AF381" s="59"/>
      <c r="AG381" s="59"/>
      <c r="AH381" s="59"/>
      <c r="AI381" s="59"/>
    </row>
    <row r="382" spans="2:35" ht="14.25" customHeight="1" x14ac:dyDescent="0.35">
      <c r="B382" s="53"/>
      <c r="C382" s="53"/>
      <c r="D382" s="53"/>
      <c r="E382" s="53"/>
      <c r="J382" s="175"/>
      <c r="K382" s="175"/>
      <c r="L382" s="56"/>
      <c r="M382" s="56"/>
      <c r="N382" s="56"/>
      <c r="O382" s="56"/>
      <c r="P382" s="57"/>
      <c r="Q382" s="57"/>
      <c r="R382" s="57"/>
      <c r="S382" s="57"/>
      <c r="T382" s="57"/>
      <c r="U382" s="185"/>
      <c r="V382" s="57"/>
      <c r="W382" s="57"/>
      <c r="X382" s="57"/>
      <c r="Y382" s="57"/>
      <c r="Z382" s="57"/>
      <c r="AA382" s="57"/>
      <c r="AB382" s="57"/>
      <c r="AC382" s="57"/>
      <c r="AD382" s="59"/>
      <c r="AE382" s="59"/>
      <c r="AF382" s="59"/>
      <c r="AG382" s="59"/>
      <c r="AH382" s="59"/>
      <c r="AI382" s="59"/>
    </row>
    <row r="383" spans="2:35" ht="14.25" customHeight="1" x14ac:dyDescent="0.35">
      <c r="B383" s="53"/>
      <c r="C383" s="53"/>
      <c r="D383" s="53"/>
      <c r="E383" s="53"/>
      <c r="J383" s="175"/>
      <c r="K383" s="175"/>
      <c r="L383" s="56"/>
      <c r="M383" s="56"/>
      <c r="N383" s="56"/>
      <c r="O383" s="56"/>
      <c r="P383" s="57"/>
      <c r="Q383" s="57"/>
      <c r="R383" s="57"/>
      <c r="S383" s="57"/>
      <c r="T383" s="57"/>
      <c r="U383" s="185"/>
      <c r="V383" s="57"/>
      <c r="W383" s="57"/>
      <c r="X383" s="57"/>
      <c r="Y383" s="57"/>
      <c r="Z383" s="57"/>
      <c r="AA383" s="57"/>
      <c r="AB383" s="57"/>
      <c r="AC383" s="57"/>
      <c r="AD383" s="59"/>
      <c r="AE383" s="59"/>
      <c r="AF383" s="59"/>
      <c r="AG383" s="59"/>
      <c r="AH383" s="59"/>
      <c r="AI383" s="59"/>
    </row>
    <row r="384" spans="2:35" ht="14.25" customHeight="1" x14ac:dyDescent="0.35">
      <c r="B384" s="53"/>
      <c r="C384" s="53"/>
      <c r="D384" s="53"/>
      <c r="E384" s="53"/>
      <c r="J384" s="175"/>
      <c r="K384" s="175"/>
      <c r="L384" s="56"/>
      <c r="M384" s="56"/>
      <c r="N384" s="56"/>
      <c r="O384" s="56"/>
      <c r="P384" s="57"/>
      <c r="Q384" s="57"/>
      <c r="R384" s="57"/>
      <c r="S384" s="57"/>
      <c r="T384" s="57"/>
      <c r="U384" s="185"/>
      <c r="V384" s="57"/>
      <c r="W384" s="57"/>
      <c r="X384" s="57"/>
      <c r="Y384" s="57"/>
      <c r="Z384" s="57"/>
      <c r="AA384" s="57"/>
      <c r="AB384" s="57"/>
      <c r="AC384" s="57"/>
      <c r="AD384" s="59"/>
      <c r="AE384" s="59"/>
      <c r="AF384" s="59"/>
      <c r="AG384" s="59"/>
      <c r="AH384" s="59"/>
      <c r="AI384" s="59"/>
    </row>
    <row r="385" spans="2:35" ht="14.25" customHeight="1" x14ac:dyDescent="0.35">
      <c r="B385" s="53"/>
      <c r="C385" s="53"/>
      <c r="D385" s="53"/>
      <c r="E385" s="53"/>
      <c r="J385" s="175"/>
      <c r="K385" s="175"/>
      <c r="L385" s="56"/>
      <c r="M385" s="56"/>
      <c r="N385" s="56"/>
      <c r="O385" s="56"/>
      <c r="P385" s="57"/>
      <c r="Q385" s="57"/>
      <c r="R385" s="57"/>
      <c r="S385" s="57"/>
      <c r="T385" s="57"/>
      <c r="U385" s="185"/>
      <c r="V385" s="57"/>
      <c r="W385" s="57"/>
      <c r="X385" s="57"/>
      <c r="Y385" s="57"/>
      <c r="Z385" s="57"/>
      <c r="AA385" s="57"/>
      <c r="AB385" s="57"/>
      <c r="AC385" s="57"/>
      <c r="AD385" s="59"/>
      <c r="AE385" s="59"/>
      <c r="AF385" s="59"/>
      <c r="AG385" s="59"/>
      <c r="AH385" s="59"/>
      <c r="AI385" s="59"/>
    </row>
    <row r="386" spans="2:35" ht="14.25" customHeight="1" x14ac:dyDescent="0.35">
      <c r="B386" s="53"/>
      <c r="C386" s="53"/>
      <c r="D386" s="53"/>
      <c r="E386" s="53"/>
      <c r="J386" s="175"/>
      <c r="K386" s="175"/>
      <c r="L386" s="56"/>
      <c r="M386" s="56"/>
      <c r="N386" s="56"/>
      <c r="O386" s="56"/>
      <c r="P386" s="57"/>
      <c r="Q386" s="57"/>
      <c r="R386" s="57"/>
      <c r="S386" s="57"/>
      <c r="T386" s="57"/>
      <c r="U386" s="185"/>
      <c r="V386" s="57"/>
      <c r="W386" s="57"/>
      <c r="X386" s="57"/>
      <c r="Y386" s="57"/>
      <c r="Z386" s="57"/>
      <c r="AA386" s="57"/>
      <c r="AB386" s="57"/>
      <c r="AC386" s="57"/>
      <c r="AD386" s="59"/>
      <c r="AE386" s="59"/>
      <c r="AF386" s="59"/>
      <c r="AG386" s="59"/>
      <c r="AH386" s="59"/>
      <c r="AI386" s="59"/>
    </row>
    <row r="387" spans="2:35" ht="14.25" customHeight="1" x14ac:dyDescent="0.35">
      <c r="B387" s="53"/>
      <c r="C387" s="53"/>
      <c r="D387" s="53"/>
      <c r="E387" s="53"/>
      <c r="J387" s="175"/>
      <c r="K387" s="175"/>
      <c r="L387" s="56"/>
      <c r="M387" s="56"/>
      <c r="N387" s="56"/>
      <c r="O387" s="56"/>
      <c r="P387" s="57"/>
      <c r="Q387" s="57"/>
      <c r="R387" s="57"/>
      <c r="S387" s="57"/>
      <c r="T387" s="57"/>
      <c r="U387" s="185"/>
      <c r="V387" s="57"/>
      <c r="W387" s="57"/>
      <c r="X387" s="57"/>
      <c r="Y387" s="57"/>
      <c r="Z387" s="57"/>
      <c r="AA387" s="57"/>
      <c r="AB387" s="57"/>
      <c r="AC387" s="57"/>
      <c r="AD387" s="59"/>
      <c r="AE387" s="59"/>
      <c r="AF387" s="59"/>
      <c r="AG387" s="59"/>
      <c r="AH387" s="59"/>
      <c r="AI387" s="59"/>
    </row>
    <row r="388" spans="2:35" ht="14.25" customHeight="1" x14ac:dyDescent="0.35">
      <c r="B388" s="53"/>
      <c r="C388" s="53"/>
      <c r="D388" s="53"/>
      <c r="E388" s="53"/>
      <c r="J388" s="175"/>
      <c r="K388" s="175"/>
      <c r="L388" s="56"/>
      <c r="M388" s="56"/>
      <c r="N388" s="56"/>
      <c r="O388" s="56"/>
      <c r="P388" s="57"/>
      <c r="Q388" s="57"/>
      <c r="R388" s="57"/>
      <c r="S388" s="57"/>
      <c r="T388" s="57"/>
      <c r="U388" s="185"/>
      <c r="V388" s="57"/>
      <c r="W388" s="57"/>
      <c r="X388" s="57"/>
      <c r="Y388" s="57"/>
      <c r="Z388" s="57"/>
      <c r="AA388" s="57"/>
      <c r="AB388" s="57"/>
      <c r="AC388" s="57"/>
      <c r="AD388" s="59"/>
      <c r="AE388" s="59"/>
      <c r="AF388" s="59"/>
      <c r="AG388" s="59"/>
      <c r="AH388" s="59"/>
      <c r="AI388" s="59"/>
    </row>
    <row r="389" spans="2:35" ht="14.25" customHeight="1" x14ac:dyDescent="0.35">
      <c r="B389" s="53"/>
      <c r="C389" s="53"/>
      <c r="D389" s="53"/>
      <c r="E389" s="53"/>
      <c r="J389" s="175"/>
      <c r="K389" s="175"/>
      <c r="L389" s="56"/>
      <c r="M389" s="56"/>
      <c r="N389" s="56"/>
      <c r="O389" s="56"/>
      <c r="P389" s="57"/>
      <c r="Q389" s="57"/>
      <c r="R389" s="57"/>
      <c r="S389" s="57"/>
      <c r="T389" s="57"/>
      <c r="U389" s="185"/>
      <c r="V389" s="57"/>
      <c r="W389" s="57"/>
      <c r="X389" s="57"/>
      <c r="Y389" s="57"/>
      <c r="Z389" s="57"/>
      <c r="AA389" s="57"/>
      <c r="AB389" s="57"/>
      <c r="AC389" s="57"/>
      <c r="AD389" s="59"/>
      <c r="AE389" s="59"/>
      <c r="AF389" s="59"/>
      <c r="AG389" s="59"/>
      <c r="AH389" s="59"/>
      <c r="AI389" s="59"/>
    </row>
    <row r="390" spans="2:35" ht="14.25" customHeight="1" x14ac:dyDescent="0.35">
      <c r="B390" s="53"/>
      <c r="C390" s="53"/>
      <c r="D390" s="53"/>
      <c r="E390" s="53"/>
      <c r="J390" s="175"/>
      <c r="K390" s="175"/>
      <c r="L390" s="56"/>
      <c r="M390" s="56"/>
      <c r="N390" s="56"/>
      <c r="O390" s="56"/>
      <c r="P390" s="57"/>
      <c r="Q390" s="57"/>
      <c r="R390" s="57"/>
      <c r="S390" s="57"/>
      <c r="T390" s="57"/>
      <c r="U390" s="185"/>
      <c r="V390" s="57"/>
      <c r="W390" s="57"/>
      <c r="X390" s="57"/>
      <c r="Y390" s="57"/>
      <c r="Z390" s="57"/>
      <c r="AA390" s="57"/>
      <c r="AB390" s="57"/>
      <c r="AC390" s="57"/>
      <c r="AD390" s="59"/>
      <c r="AE390" s="59"/>
      <c r="AF390" s="59"/>
      <c r="AG390" s="59"/>
      <c r="AH390" s="59"/>
      <c r="AI390" s="59"/>
    </row>
    <row r="391" spans="2:35" ht="14.25" customHeight="1" x14ac:dyDescent="0.35">
      <c r="B391" s="53"/>
      <c r="C391" s="53"/>
      <c r="D391" s="53"/>
      <c r="E391" s="53"/>
      <c r="J391" s="175"/>
      <c r="K391" s="175"/>
      <c r="L391" s="56"/>
      <c r="M391" s="56"/>
      <c r="N391" s="56"/>
      <c r="O391" s="56"/>
      <c r="P391" s="57"/>
      <c r="Q391" s="57"/>
      <c r="R391" s="57"/>
      <c r="S391" s="57"/>
      <c r="T391" s="57"/>
      <c r="U391" s="185"/>
      <c r="V391" s="57"/>
      <c r="W391" s="57"/>
      <c r="X391" s="57"/>
      <c r="Y391" s="57"/>
      <c r="Z391" s="57"/>
      <c r="AA391" s="57"/>
      <c r="AB391" s="57"/>
      <c r="AC391" s="57"/>
      <c r="AD391" s="59"/>
      <c r="AE391" s="59"/>
      <c r="AF391" s="59"/>
      <c r="AG391" s="59"/>
      <c r="AH391" s="59"/>
      <c r="AI391" s="59"/>
    </row>
    <row r="392" spans="2:35" ht="14.25" customHeight="1" x14ac:dyDescent="0.35">
      <c r="B392" s="53"/>
      <c r="C392" s="53"/>
      <c r="D392" s="53"/>
      <c r="E392" s="53"/>
      <c r="J392" s="175"/>
      <c r="K392" s="175"/>
      <c r="L392" s="56"/>
      <c r="M392" s="56"/>
      <c r="N392" s="56"/>
      <c r="O392" s="56"/>
      <c r="P392" s="57"/>
      <c r="Q392" s="57"/>
      <c r="R392" s="57"/>
      <c r="S392" s="57"/>
      <c r="T392" s="57"/>
      <c r="U392" s="185"/>
      <c r="V392" s="57"/>
      <c r="W392" s="57"/>
      <c r="X392" s="57"/>
      <c r="Y392" s="57"/>
      <c r="Z392" s="57"/>
      <c r="AA392" s="57"/>
      <c r="AB392" s="57"/>
      <c r="AC392" s="57"/>
      <c r="AD392" s="59"/>
      <c r="AE392" s="59"/>
      <c r="AF392" s="59"/>
      <c r="AG392" s="59"/>
      <c r="AH392" s="59"/>
      <c r="AI392" s="59"/>
    </row>
    <row r="393" spans="2:35" ht="14.25" customHeight="1" x14ac:dyDescent="0.35">
      <c r="B393" s="53"/>
      <c r="C393" s="53"/>
      <c r="D393" s="53"/>
      <c r="E393" s="53"/>
      <c r="J393" s="175"/>
      <c r="K393" s="175"/>
      <c r="L393" s="56"/>
      <c r="M393" s="56"/>
      <c r="N393" s="56"/>
      <c r="O393" s="56"/>
      <c r="P393" s="57"/>
      <c r="Q393" s="57"/>
      <c r="R393" s="57"/>
      <c r="S393" s="57"/>
      <c r="T393" s="57"/>
      <c r="U393" s="185"/>
      <c r="V393" s="57"/>
      <c r="W393" s="57"/>
      <c r="X393" s="57"/>
      <c r="Y393" s="57"/>
      <c r="Z393" s="57"/>
      <c r="AA393" s="57"/>
      <c r="AB393" s="57"/>
      <c r="AC393" s="57"/>
      <c r="AD393" s="59"/>
      <c r="AE393" s="59"/>
      <c r="AF393" s="59"/>
      <c r="AG393" s="59"/>
      <c r="AH393" s="59"/>
      <c r="AI393" s="59"/>
    </row>
    <row r="394" spans="2:35" ht="14.25" customHeight="1" x14ac:dyDescent="0.35">
      <c r="B394" s="53"/>
      <c r="C394" s="53"/>
      <c r="D394" s="53"/>
      <c r="E394" s="53"/>
      <c r="J394" s="175"/>
      <c r="K394" s="175"/>
      <c r="L394" s="56"/>
      <c r="M394" s="56"/>
      <c r="N394" s="56"/>
      <c r="O394" s="56"/>
      <c r="P394" s="57"/>
      <c r="Q394" s="57"/>
      <c r="R394" s="57"/>
      <c r="S394" s="57"/>
      <c r="T394" s="57"/>
      <c r="U394" s="185"/>
      <c r="V394" s="57"/>
      <c r="W394" s="57"/>
      <c r="X394" s="57"/>
      <c r="Y394" s="57"/>
      <c r="Z394" s="57"/>
      <c r="AA394" s="57"/>
      <c r="AB394" s="57"/>
      <c r="AC394" s="57"/>
      <c r="AD394" s="59"/>
      <c r="AE394" s="59"/>
      <c r="AF394" s="59"/>
      <c r="AG394" s="59"/>
      <c r="AH394" s="59"/>
      <c r="AI394" s="59"/>
    </row>
    <row r="395" spans="2:35" ht="14.25" customHeight="1" x14ac:dyDescent="0.35">
      <c r="B395" s="53"/>
      <c r="C395" s="53"/>
      <c r="D395" s="53"/>
      <c r="E395" s="53"/>
      <c r="J395" s="175"/>
      <c r="K395" s="175"/>
      <c r="L395" s="56"/>
      <c r="M395" s="56"/>
      <c r="N395" s="56"/>
      <c r="O395" s="56"/>
      <c r="P395" s="57"/>
      <c r="Q395" s="57"/>
      <c r="R395" s="57"/>
      <c r="S395" s="57"/>
      <c r="T395" s="57"/>
      <c r="U395" s="185"/>
      <c r="V395" s="57"/>
      <c r="W395" s="57"/>
      <c r="X395" s="57"/>
      <c r="Y395" s="57"/>
      <c r="Z395" s="57"/>
      <c r="AA395" s="57"/>
      <c r="AB395" s="57"/>
      <c r="AC395" s="57"/>
      <c r="AD395" s="59"/>
      <c r="AE395" s="59"/>
      <c r="AF395" s="59"/>
      <c r="AG395" s="59"/>
      <c r="AH395" s="59"/>
      <c r="AI395" s="59"/>
    </row>
    <row r="396" spans="2:35" ht="14.25" customHeight="1" x14ac:dyDescent="0.35">
      <c r="B396" s="53"/>
      <c r="C396" s="53"/>
      <c r="D396" s="53"/>
      <c r="E396" s="53"/>
      <c r="J396" s="175"/>
      <c r="K396" s="175"/>
      <c r="L396" s="56"/>
      <c r="M396" s="56"/>
      <c r="N396" s="56"/>
      <c r="O396" s="56"/>
      <c r="P396" s="57"/>
      <c r="Q396" s="57"/>
      <c r="R396" s="57"/>
      <c r="S396" s="57"/>
      <c r="T396" s="57"/>
      <c r="U396" s="185"/>
      <c r="V396" s="57"/>
      <c r="W396" s="57"/>
      <c r="X396" s="57"/>
      <c r="Y396" s="57"/>
      <c r="Z396" s="57"/>
      <c r="AA396" s="57"/>
      <c r="AB396" s="57"/>
      <c r="AC396" s="57"/>
      <c r="AD396" s="59"/>
      <c r="AE396" s="59"/>
      <c r="AF396" s="59"/>
      <c r="AG396" s="59"/>
      <c r="AH396" s="59"/>
      <c r="AI396" s="59"/>
    </row>
    <row r="397" spans="2:35" ht="14.25" customHeight="1" x14ac:dyDescent="0.35">
      <c r="B397" s="53"/>
      <c r="C397" s="53"/>
      <c r="D397" s="53"/>
      <c r="E397" s="53"/>
      <c r="J397" s="175"/>
      <c r="K397" s="175"/>
      <c r="L397" s="56"/>
      <c r="M397" s="56"/>
      <c r="N397" s="56"/>
      <c r="O397" s="56"/>
      <c r="P397" s="57"/>
      <c r="Q397" s="57"/>
      <c r="R397" s="57"/>
      <c r="S397" s="57"/>
      <c r="T397" s="57"/>
      <c r="U397" s="185"/>
      <c r="V397" s="57"/>
      <c r="W397" s="57"/>
      <c r="X397" s="57"/>
      <c r="Y397" s="57"/>
      <c r="Z397" s="57"/>
      <c r="AA397" s="57"/>
      <c r="AB397" s="57"/>
      <c r="AC397" s="57"/>
      <c r="AD397" s="59"/>
      <c r="AE397" s="59"/>
      <c r="AF397" s="59"/>
      <c r="AG397" s="59"/>
      <c r="AH397" s="59"/>
      <c r="AI397" s="59"/>
    </row>
    <row r="398" spans="2:35" ht="14.25" customHeight="1" x14ac:dyDescent="0.35">
      <c r="B398" s="53"/>
      <c r="C398" s="53"/>
      <c r="D398" s="53"/>
      <c r="E398" s="53"/>
      <c r="J398" s="175"/>
      <c r="K398" s="175"/>
      <c r="L398" s="56"/>
      <c r="M398" s="56"/>
      <c r="N398" s="56"/>
      <c r="O398" s="56"/>
      <c r="P398" s="57"/>
      <c r="Q398" s="57"/>
      <c r="R398" s="57"/>
      <c r="S398" s="57"/>
      <c r="T398" s="57"/>
      <c r="U398" s="185"/>
      <c r="V398" s="57"/>
      <c r="W398" s="57"/>
      <c r="X398" s="57"/>
      <c r="Y398" s="57"/>
      <c r="Z398" s="57"/>
      <c r="AA398" s="57"/>
      <c r="AB398" s="57"/>
      <c r="AC398" s="57"/>
      <c r="AD398" s="59"/>
      <c r="AE398" s="59"/>
      <c r="AF398" s="59"/>
      <c r="AG398" s="59"/>
      <c r="AH398" s="59"/>
      <c r="AI398" s="59"/>
    </row>
    <row r="399" spans="2:35" ht="14.25" customHeight="1" x14ac:dyDescent="0.35">
      <c r="B399" s="53"/>
      <c r="C399" s="53"/>
      <c r="D399" s="53"/>
      <c r="E399" s="53"/>
      <c r="J399" s="175"/>
      <c r="K399" s="175"/>
      <c r="L399" s="56"/>
      <c r="M399" s="56"/>
      <c r="N399" s="56"/>
      <c r="O399" s="56"/>
      <c r="P399" s="57"/>
      <c r="Q399" s="57"/>
      <c r="R399" s="57"/>
      <c r="S399" s="57"/>
      <c r="T399" s="57"/>
      <c r="U399" s="185"/>
      <c r="V399" s="57"/>
      <c r="W399" s="57"/>
      <c r="X399" s="57"/>
      <c r="Y399" s="57"/>
      <c r="Z399" s="57"/>
      <c r="AA399" s="57"/>
      <c r="AB399" s="57"/>
      <c r="AC399" s="57"/>
      <c r="AD399" s="59"/>
      <c r="AE399" s="59"/>
      <c r="AF399" s="59"/>
      <c r="AG399" s="59"/>
      <c r="AH399" s="59"/>
      <c r="AI399" s="59"/>
    </row>
    <row r="400" spans="2:35" ht="14.25" customHeight="1" x14ac:dyDescent="0.35">
      <c r="B400" s="53"/>
      <c r="C400" s="53"/>
      <c r="D400" s="53"/>
      <c r="E400" s="53"/>
      <c r="J400" s="175"/>
      <c r="K400" s="175"/>
      <c r="L400" s="56"/>
      <c r="M400" s="56"/>
      <c r="N400" s="56"/>
      <c r="O400" s="56"/>
      <c r="P400" s="57"/>
      <c r="Q400" s="57"/>
      <c r="R400" s="57"/>
      <c r="S400" s="57"/>
      <c r="T400" s="57"/>
      <c r="U400" s="185"/>
      <c r="V400" s="57"/>
      <c r="W400" s="57"/>
      <c r="X400" s="57"/>
      <c r="Y400" s="57"/>
      <c r="Z400" s="57"/>
      <c r="AA400" s="57"/>
      <c r="AB400" s="57"/>
      <c r="AC400" s="57"/>
      <c r="AD400" s="59"/>
      <c r="AE400" s="59"/>
      <c r="AF400" s="59"/>
      <c r="AG400" s="59"/>
      <c r="AH400" s="59"/>
      <c r="AI400" s="59"/>
    </row>
    <row r="401" spans="2:35" ht="14.25" customHeight="1" x14ac:dyDescent="0.35">
      <c r="B401" s="53"/>
      <c r="C401" s="53"/>
      <c r="D401" s="53"/>
      <c r="E401" s="53"/>
      <c r="J401" s="175"/>
      <c r="K401" s="175"/>
      <c r="L401" s="56"/>
      <c r="M401" s="56"/>
      <c r="N401" s="56"/>
      <c r="O401" s="56"/>
      <c r="P401" s="57"/>
      <c r="Q401" s="57"/>
      <c r="R401" s="57"/>
      <c r="S401" s="57"/>
      <c r="T401" s="57"/>
      <c r="U401" s="185"/>
      <c r="V401" s="57"/>
      <c r="W401" s="57"/>
      <c r="X401" s="57"/>
      <c r="Y401" s="57"/>
      <c r="Z401" s="57"/>
      <c r="AA401" s="57"/>
      <c r="AB401" s="57"/>
      <c r="AC401" s="57"/>
      <c r="AD401" s="59"/>
      <c r="AE401" s="59"/>
      <c r="AF401" s="59"/>
      <c r="AG401" s="59"/>
      <c r="AH401" s="59"/>
      <c r="AI401" s="59"/>
    </row>
    <row r="402" spans="2:35" ht="14.25" customHeight="1" x14ac:dyDescent="0.35">
      <c r="B402" s="53"/>
      <c r="C402" s="53"/>
      <c r="D402" s="53"/>
      <c r="E402" s="53"/>
      <c r="J402" s="175"/>
      <c r="K402" s="175"/>
      <c r="L402" s="56"/>
      <c r="M402" s="56"/>
      <c r="N402" s="56"/>
      <c r="O402" s="56"/>
      <c r="P402" s="57"/>
      <c r="Q402" s="57"/>
      <c r="R402" s="57"/>
      <c r="S402" s="57"/>
      <c r="T402" s="57"/>
      <c r="U402" s="185"/>
      <c r="V402" s="57"/>
      <c r="W402" s="57"/>
      <c r="X402" s="57"/>
      <c r="Y402" s="57"/>
      <c r="Z402" s="57"/>
      <c r="AA402" s="57"/>
      <c r="AB402" s="57"/>
      <c r="AC402" s="57"/>
      <c r="AD402" s="59"/>
      <c r="AE402" s="59"/>
      <c r="AF402" s="59"/>
      <c r="AG402" s="59"/>
      <c r="AH402" s="59"/>
      <c r="AI402" s="59"/>
    </row>
    <row r="403" spans="2:35" ht="14.25" customHeight="1" x14ac:dyDescent="0.35">
      <c r="B403" s="53"/>
      <c r="C403" s="53"/>
      <c r="D403" s="53"/>
      <c r="E403" s="53"/>
      <c r="J403" s="175"/>
      <c r="K403" s="175"/>
      <c r="L403" s="56"/>
      <c r="M403" s="56"/>
      <c r="N403" s="56"/>
      <c r="O403" s="56"/>
      <c r="P403" s="57"/>
      <c r="Q403" s="57"/>
      <c r="R403" s="57"/>
      <c r="S403" s="57"/>
      <c r="T403" s="57"/>
      <c r="U403" s="185"/>
      <c r="V403" s="57"/>
      <c r="W403" s="57"/>
      <c r="X403" s="57"/>
      <c r="Y403" s="57"/>
      <c r="Z403" s="57"/>
      <c r="AA403" s="57"/>
      <c r="AB403" s="57"/>
      <c r="AC403" s="57"/>
      <c r="AD403" s="59"/>
      <c r="AE403" s="59"/>
      <c r="AF403" s="59"/>
      <c r="AG403" s="59"/>
      <c r="AH403" s="59"/>
      <c r="AI403" s="59"/>
    </row>
    <row r="404" spans="2:35" ht="14.25" customHeight="1" x14ac:dyDescent="0.35">
      <c r="B404" s="53"/>
      <c r="C404" s="53"/>
      <c r="D404" s="53"/>
      <c r="E404" s="53"/>
      <c r="J404" s="175"/>
      <c r="K404" s="175"/>
      <c r="L404" s="56"/>
      <c r="M404" s="56"/>
      <c r="N404" s="56"/>
      <c r="O404" s="56"/>
      <c r="P404" s="57"/>
      <c r="Q404" s="57"/>
      <c r="R404" s="57"/>
      <c r="S404" s="57"/>
      <c r="T404" s="57"/>
      <c r="U404" s="185"/>
      <c r="V404" s="57"/>
      <c r="W404" s="57"/>
      <c r="X404" s="57"/>
      <c r="Y404" s="57"/>
      <c r="Z404" s="57"/>
      <c r="AA404" s="57"/>
      <c r="AB404" s="57"/>
      <c r="AC404" s="57"/>
      <c r="AD404" s="59"/>
      <c r="AE404" s="59"/>
      <c r="AF404" s="59"/>
      <c r="AG404" s="59"/>
      <c r="AH404" s="59"/>
      <c r="AI404" s="59"/>
    </row>
    <row r="405" spans="2:35" ht="14.25" customHeight="1" x14ac:dyDescent="0.35">
      <c r="B405" s="53"/>
      <c r="C405" s="53"/>
      <c r="D405" s="53"/>
      <c r="E405" s="53"/>
      <c r="J405" s="175"/>
      <c r="K405" s="175"/>
      <c r="L405" s="56"/>
      <c r="M405" s="56"/>
      <c r="N405" s="56"/>
      <c r="O405" s="56"/>
      <c r="P405" s="57"/>
      <c r="Q405" s="57"/>
      <c r="R405" s="57"/>
      <c r="S405" s="57"/>
      <c r="T405" s="57"/>
      <c r="U405" s="185"/>
      <c r="V405" s="57"/>
      <c r="W405" s="57"/>
      <c r="X405" s="57"/>
      <c r="Y405" s="57"/>
      <c r="Z405" s="57"/>
      <c r="AA405" s="57"/>
      <c r="AB405" s="57"/>
      <c r="AC405" s="57"/>
      <c r="AD405" s="59"/>
      <c r="AE405" s="59"/>
      <c r="AF405" s="59"/>
      <c r="AG405" s="59"/>
      <c r="AH405" s="59"/>
      <c r="AI405" s="59"/>
    </row>
    <row r="406" spans="2:35" ht="14.25" customHeight="1" x14ac:dyDescent="0.35">
      <c r="B406" s="53"/>
      <c r="C406" s="53"/>
      <c r="D406" s="53"/>
      <c r="E406" s="53"/>
      <c r="J406" s="175"/>
      <c r="K406" s="175"/>
      <c r="L406" s="56"/>
      <c r="M406" s="56"/>
      <c r="N406" s="56"/>
      <c r="O406" s="56"/>
      <c r="P406" s="57"/>
      <c r="Q406" s="57"/>
      <c r="R406" s="57"/>
      <c r="S406" s="57"/>
      <c r="T406" s="57"/>
      <c r="U406" s="185"/>
      <c r="V406" s="57"/>
      <c r="W406" s="57"/>
      <c r="X406" s="57"/>
      <c r="Y406" s="57"/>
      <c r="Z406" s="57"/>
      <c r="AA406" s="57"/>
      <c r="AB406" s="57"/>
      <c r="AC406" s="57"/>
      <c r="AD406" s="59"/>
      <c r="AE406" s="59"/>
      <c r="AF406" s="59"/>
      <c r="AG406" s="59"/>
      <c r="AH406" s="59"/>
      <c r="AI406" s="59"/>
    </row>
    <row r="407" spans="2:35" ht="14.25" customHeight="1" x14ac:dyDescent="0.35">
      <c r="B407" s="53"/>
      <c r="C407" s="53"/>
      <c r="D407" s="53"/>
      <c r="E407" s="53"/>
      <c r="J407" s="175"/>
      <c r="K407" s="175"/>
      <c r="L407" s="56"/>
      <c r="M407" s="56"/>
      <c r="N407" s="56"/>
      <c r="O407" s="56"/>
      <c r="P407" s="57"/>
      <c r="Q407" s="57"/>
      <c r="R407" s="57"/>
      <c r="S407" s="57"/>
      <c r="T407" s="57"/>
      <c r="U407" s="185"/>
      <c r="V407" s="57"/>
      <c r="W407" s="57"/>
      <c r="X407" s="57"/>
      <c r="Y407" s="57"/>
      <c r="Z407" s="57"/>
      <c r="AA407" s="57"/>
      <c r="AB407" s="57"/>
      <c r="AC407" s="57"/>
      <c r="AD407" s="59"/>
      <c r="AE407" s="59"/>
      <c r="AF407" s="59"/>
      <c r="AG407" s="59"/>
      <c r="AH407" s="59"/>
      <c r="AI407" s="59"/>
    </row>
    <row r="408" spans="2:35" ht="14.25" customHeight="1" x14ac:dyDescent="0.35">
      <c r="B408" s="53"/>
      <c r="C408" s="53"/>
      <c r="D408" s="53"/>
      <c r="E408" s="53"/>
      <c r="J408" s="175"/>
      <c r="K408" s="175"/>
      <c r="L408" s="56"/>
      <c r="M408" s="56"/>
      <c r="N408" s="56"/>
      <c r="O408" s="56"/>
      <c r="P408" s="57"/>
      <c r="Q408" s="57"/>
      <c r="R408" s="57"/>
      <c r="S408" s="57"/>
      <c r="T408" s="57"/>
      <c r="U408" s="185"/>
      <c r="V408" s="57"/>
      <c r="W408" s="57"/>
      <c r="X408" s="57"/>
      <c r="Y408" s="57"/>
      <c r="Z408" s="57"/>
      <c r="AA408" s="57"/>
      <c r="AB408" s="57"/>
      <c r="AC408" s="57"/>
      <c r="AD408" s="59"/>
      <c r="AE408" s="59"/>
      <c r="AF408" s="59"/>
      <c r="AG408" s="59"/>
      <c r="AH408" s="59"/>
      <c r="AI408" s="59"/>
    </row>
    <row r="409" spans="2:35" ht="14.25" customHeight="1" x14ac:dyDescent="0.35">
      <c r="B409" s="53"/>
      <c r="C409" s="53"/>
      <c r="D409" s="53"/>
      <c r="E409" s="53"/>
      <c r="J409" s="175"/>
      <c r="K409" s="175"/>
      <c r="L409" s="56"/>
      <c r="M409" s="56"/>
      <c r="N409" s="56"/>
      <c r="O409" s="56"/>
      <c r="P409" s="57"/>
      <c r="Q409" s="57"/>
      <c r="R409" s="57"/>
      <c r="S409" s="57"/>
      <c r="T409" s="57"/>
      <c r="U409" s="185"/>
      <c r="V409" s="57"/>
      <c r="W409" s="57"/>
      <c r="X409" s="57"/>
      <c r="Y409" s="57"/>
      <c r="Z409" s="57"/>
      <c r="AA409" s="57"/>
      <c r="AB409" s="57"/>
      <c r="AC409" s="57"/>
      <c r="AD409" s="59"/>
      <c r="AE409" s="59"/>
      <c r="AF409" s="59"/>
      <c r="AG409" s="59"/>
      <c r="AH409" s="59"/>
      <c r="AI409" s="59"/>
    </row>
    <row r="410" spans="2:35" ht="14.25" customHeight="1" x14ac:dyDescent="0.35">
      <c r="B410" s="53"/>
      <c r="C410" s="53"/>
      <c r="D410" s="53"/>
      <c r="E410" s="53"/>
      <c r="J410" s="175"/>
      <c r="K410" s="175"/>
      <c r="L410" s="56"/>
      <c r="M410" s="56"/>
      <c r="N410" s="56"/>
      <c r="O410" s="56"/>
      <c r="P410" s="57"/>
      <c r="Q410" s="57"/>
      <c r="R410" s="57"/>
      <c r="S410" s="57"/>
      <c r="T410" s="57"/>
      <c r="U410" s="185"/>
      <c r="V410" s="57"/>
      <c r="W410" s="57"/>
      <c r="X410" s="57"/>
      <c r="Y410" s="57"/>
      <c r="Z410" s="57"/>
      <c r="AA410" s="57"/>
      <c r="AB410" s="57"/>
      <c r="AC410" s="57"/>
      <c r="AD410" s="59"/>
      <c r="AE410" s="59"/>
      <c r="AF410" s="59"/>
      <c r="AG410" s="59"/>
      <c r="AH410" s="59"/>
      <c r="AI410" s="59"/>
    </row>
    <row r="411" spans="2:35" ht="14.25" customHeight="1" x14ac:dyDescent="0.35">
      <c r="B411" s="53"/>
      <c r="C411" s="53"/>
      <c r="D411" s="53"/>
      <c r="E411" s="53"/>
      <c r="J411" s="175"/>
      <c r="K411" s="175"/>
      <c r="L411" s="56"/>
      <c r="M411" s="56"/>
      <c r="N411" s="56"/>
      <c r="O411" s="56"/>
      <c r="P411" s="57"/>
      <c r="Q411" s="57"/>
      <c r="R411" s="57"/>
      <c r="S411" s="57"/>
      <c r="T411" s="57"/>
      <c r="U411" s="185"/>
      <c r="V411" s="57"/>
      <c r="W411" s="57"/>
      <c r="X411" s="57"/>
      <c r="Y411" s="57"/>
      <c r="Z411" s="57"/>
      <c r="AA411" s="57"/>
      <c r="AB411" s="57"/>
      <c r="AC411" s="57"/>
      <c r="AD411" s="59"/>
      <c r="AE411" s="59"/>
      <c r="AF411" s="59"/>
      <c r="AG411" s="59"/>
      <c r="AH411" s="59"/>
      <c r="AI411" s="59"/>
    </row>
    <row r="412" spans="2:35" ht="14.25" customHeight="1" x14ac:dyDescent="0.35">
      <c r="B412" s="53"/>
      <c r="C412" s="53"/>
      <c r="D412" s="53"/>
      <c r="E412" s="53"/>
      <c r="J412" s="175"/>
      <c r="K412" s="175"/>
      <c r="L412" s="56"/>
      <c r="M412" s="56"/>
      <c r="N412" s="56"/>
      <c r="O412" s="56"/>
      <c r="P412" s="57"/>
      <c r="Q412" s="57"/>
      <c r="R412" s="57"/>
      <c r="S412" s="57"/>
      <c r="T412" s="57"/>
      <c r="U412" s="185"/>
      <c r="V412" s="57"/>
      <c r="W412" s="57"/>
      <c r="X412" s="57"/>
      <c r="Y412" s="57"/>
      <c r="Z412" s="57"/>
      <c r="AA412" s="57"/>
      <c r="AB412" s="57"/>
      <c r="AC412" s="57"/>
      <c r="AD412" s="59"/>
      <c r="AE412" s="59"/>
      <c r="AF412" s="59"/>
      <c r="AG412" s="59"/>
      <c r="AH412" s="59"/>
      <c r="AI412" s="59"/>
    </row>
    <row r="413" spans="2:35" ht="14.25" customHeight="1" x14ac:dyDescent="0.35">
      <c r="B413" s="53"/>
      <c r="C413" s="53"/>
      <c r="D413" s="53"/>
      <c r="E413" s="53"/>
      <c r="J413" s="175"/>
      <c r="K413" s="175"/>
      <c r="L413" s="56"/>
      <c r="M413" s="56"/>
      <c r="N413" s="56"/>
      <c r="O413" s="56"/>
      <c r="P413" s="57"/>
      <c r="Q413" s="57"/>
      <c r="R413" s="57"/>
      <c r="S413" s="57"/>
      <c r="T413" s="57"/>
      <c r="U413" s="185"/>
      <c r="V413" s="57"/>
      <c r="W413" s="57"/>
      <c r="X413" s="57"/>
      <c r="Y413" s="57"/>
      <c r="Z413" s="57"/>
      <c r="AA413" s="57"/>
      <c r="AB413" s="57"/>
      <c r="AC413" s="57"/>
      <c r="AD413" s="59"/>
      <c r="AE413" s="59"/>
      <c r="AF413" s="59"/>
      <c r="AG413" s="59"/>
      <c r="AH413" s="59"/>
      <c r="AI413" s="59"/>
    </row>
    <row r="414" spans="2:35" ht="14.25" customHeight="1" x14ac:dyDescent="0.35">
      <c r="B414" s="53"/>
      <c r="C414" s="53"/>
      <c r="D414" s="53"/>
      <c r="E414" s="53"/>
      <c r="J414" s="175"/>
      <c r="K414" s="175"/>
      <c r="L414" s="56"/>
      <c r="M414" s="56"/>
      <c r="N414" s="56"/>
      <c r="O414" s="56"/>
      <c r="P414" s="57"/>
      <c r="Q414" s="57"/>
      <c r="R414" s="57"/>
      <c r="S414" s="57"/>
      <c r="T414" s="57"/>
      <c r="U414" s="185"/>
      <c r="V414" s="57"/>
      <c r="W414" s="57"/>
      <c r="X414" s="57"/>
      <c r="Y414" s="57"/>
      <c r="Z414" s="57"/>
      <c r="AA414" s="57"/>
      <c r="AB414" s="57"/>
      <c r="AC414" s="57"/>
      <c r="AD414" s="59"/>
      <c r="AE414" s="59"/>
      <c r="AF414" s="59"/>
      <c r="AG414" s="59"/>
      <c r="AH414" s="59"/>
      <c r="AI414" s="59"/>
    </row>
    <row r="415" spans="2:35" ht="14.25" customHeight="1" x14ac:dyDescent="0.35">
      <c r="B415" s="53"/>
      <c r="C415" s="53"/>
      <c r="D415" s="53"/>
      <c r="E415" s="53"/>
      <c r="J415" s="175"/>
      <c r="K415" s="175"/>
      <c r="L415" s="56"/>
      <c r="M415" s="56"/>
      <c r="N415" s="56"/>
      <c r="O415" s="56"/>
      <c r="P415" s="57"/>
      <c r="Q415" s="57"/>
      <c r="R415" s="57"/>
      <c r="S415" s="57"/>
      <c r="T415" s="57"/>
      <c r="U415" s="185"/>
      <c r="V415" s="57"/>
      <c r="W415" s="57"/>
      <c r="X415" s="57"/>
      <c r="Y415" s="57"/>
      <c r="Z415" s="57"/>
      <c r="AA415" s="57"/>
      <c r="AB415" s="57"/>
      <c r="AC415" s="57"/>
      <c r="AD415" s="59"/>
      <c r="AE415" s="59"/>
      <c r="AF415" s="59"/>
      <c r="AG415" s="59"/>
      <c r="AH415" s="59"/>
      <c r="AI415" s="59"/>
    </row>
  </sheetData>
  <sheetProtection algorithmName="SHA-512" hashValue="Q9ViVJkcYUj8YiMDND05JMsW0eEvWOHvDREDVnZfdHTxupYU78ZrxJivDDH2J54ltgtZI9O+2DRw7dFKkXHsNg==" saltValue="BOBf1ZE83IhuWwQ9OU2gBQ==" spinCount="100000" sheet="1" objects="1" scenarios="1"/>
  <mergeCells count="11">
    <mergeCell ref="B13:D13"/>
    <mergeCell ref="B14:D14"/>
    <mergeCell ref="B15:D15"/>
    <mergeCell ref="B16:D16"/>
    <mergeCell ref="B5:E5"/>
    <mergeCell ref="B6:E6"/>
    <mergeCell ref="B7:D7"/>
    <mergeCell ref="B8:D8"/>
    <mergeCell ref="B10:D10"/>
    <mergeCell ref="B11:D11"/>
    <mergeCell ref="B12:D12"/>
  </mergeCells>
  <pageMargins left="0.7" right="0.7" top="0.75" bottom="0.75" header="0" footer="0"/>
  <pageSetup paperSize="9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SIX</vt:lpstr>
      <vt:lpstr>SIX 2nd Line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Huang</dc:creator>
  <cp:lastModifiedBy>Elaine Huang</cp:lastModifiedBy>
  <dcterms:created xsi:type="dcterms:W3CDTF">2026-06-18T07:10:23Z</dcterms:created>
  <dcterms:modified xsi:type="dcterms:W3CDTF">2026-06-18T07:10:25Z</dcterms:modified>
</cp:coreProperties>
</file>