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Shared drives/TDW Investor Relations/Internal Reporting/Vessel Fleet, Age &amp; Count Reports/"/>
    </mc:Choice>
  </mc:AlternateContent>
  <xr:revisionPtr revIDLastSave="0" documentId="13_ncr:1_{4348E38F-C97B-D947-BCF8-E9C61CBB186C}" xr6:coauthVersionLast="45" xr6:coauthVersionMax="45" xr10:uidLastSave="{00000000-0000-0000-0000-000000000000}"/>
  <bookViews>
    <workbookView xWindow="-20" yWindow="460" windowWidth="23980" windowHeight="28060" activeTab="1" xr2:uid="{00000000-000D-0000-FFFF-FFFF00000000}"/>
  </bookViews>
  <sheets>
    <sheet name="Summary" sheetId="2" r:id="rId1"/>
    <sheet name="Fleet" sheetId="1" r:id="rId2"/>
    <sheet name="Pivot" sheetId="4" state="hidden" r:id="rId3"/>
  </sheets>
  <definedNames>
    <definedName name="EV__LASTREFTIME__" hidden="1">44034.358587963</definedName>
  </definedNames>
  <calcPr calcId="191029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2" l="1"/>
  <c r="D22" i="2"/>
  <c r="C24" i="2"/>
  <c r="C23" i="2"/>
  <c r="C22" i="2"/>
  <c r="B25" i="2"/>
  <c r="B24" i="2"/>
  <c r="B23" i="2"/>
  <c r="B22" i="2"/>
  <c r="D16" i="2"/>
  <c r="D14" i="2"/>
  <c r="C17" i="2"/>
  <c r="C16" i="2"/>
  <c r="C15" i="2"/>
  <c r="C14" i="2"/>
  <c r="B17" i="2"/>
  <c r="B16" i="2"/>
  <c r="B15" i="2"/>
  <c r="B14" i="2"/>
  <c r="D9" i="2"/>
  <c r="D8" i="2"/>
  <c r="D7" i="2"/>
  <c r="C9" i="2"/>
  <c r="C8" i="2"/>
  <c r="C7" i="2"/>
  <c r="B9" i="2"/>
  <c r="B8" i="2"/>
  <c r="B7" i="2"/>
  <c r="D26" i="2" l="1"/>
  <c r="E25" i="2"/>
  <c r="E23" i="2"/>
  <c r="E15" i="2"/>
  <c r="E16" i="2"/>
  <c r="E7" i="2"/>
  <c r="B10" i="2"/>
  <c r="E9" i="2"/>
  <c r="E14" i="2"/>
  <c r="B18" i="2"/>
  <c r="E8" i="2"/>
  <c r="E24" i="2"/>
  <c r="D18" i="2"/>
  <c r="E22" i="2"/>
  <c r="B26" i="2"/>
  <c r="C10" i="2"/>
  <c r="C18" i="2"/>
  <c r="D10" i="2"/>
  <c r="E17" i="2"/>
  <c r="C26" i="2"/>
  <c r="E26" i="2" l="1"/>
  <c r="E10" i="2"/>
  <c r="E18" i="2"/>
  <c r="E5" i="1" l="1"/>
</calcChain>
</file>

<file path=xl/sharedStrings.xml><?xml version="1.0" encoding="utf-8"?>
<sst xmlns="http://schemas.openxmlformats.org/spreadsheetml/2006/main" count="902" uniqueCount="249">
  <si>
    <t>Tidewater Inc</t>
  </si>
  <si>
    <t>Owned Vessel Fleet</t>
  </si>
  <si>
    <t>Active</t>
  </si>
  <si>
    <t>Stacked</t>
  </si>
  <si>
    <t>AHFS</t>
  </si>
  <si>
    <t xml:space="preserve">    Total</t>
  </si>
  <si>
    <t>Class</t>
  </si>
  <si>
    <t>Year Built</t>
  </si>
  <si>
    <t>Area Name</t>
  </si>
  <si>
    <t>Status</t>
  </si>
  <si>
    <t>Al Harthy Tide</t>
  </si>
  <si>
    <t>AHTS 7,001 &lt; BHP &lt; 10,000</t>
  </si>
  <si>
    <t>SS AFR</t>
  </si>
  <si>
    <t>Aldemir Souza Tide</t>
  </si>
  <si>
    <t>PSV DWT &gt; 3,801</t>
  </si>
  <si>
    <t>EUR/MED</t>
  </si>
  <si>
    <t>Allison Tide</t>
  </si>
  <si>
    <t>MEAP</t>
  </si>
  <si>
    <t>Ambrosius Tide</t>
  </si>
  <si>
    <t>PSV 2,801 &lt; DWT &lt; 3,800 OR L &gt; 230'</t>
  </si>
  <si>
    <t>Anderson Tide</t>
  </si>
  <si>
    <t>Ang Tide</t>
  </si>
  <si>
    <t>AHTS 5,001 &lt; BHP &lt; 7,000</t>
  </si>
  <si>
    <t>Bailey Tide</t>
  </si>
  <si>
    <t>Bakama Tide</t>
  </si>
  <si>
    <t>CREWBOAT - SPECIALTY</t>
  </si>
  <si>
    <t>Bergeron Tide</t>
  </si>
  <si>
    <t>Bienville</t>
  </si>
  <si>
    <t>AMER</t>
  </si>
  <si>
    <t>Boudreaux Tide</t>
  </si>
  <si>
    <t>Bourbon</t>
  </si>
  <si>
    <t>Boutros Tide</t>
  </si>
  <si>
    <t>Brasher Tide</t>
  </si>
  <si>
    <t>Breaux Tide</t>
  </si>
  <si>
    <t>Burch Williams</t>
  </si>
  <si>
    <t>Cabiness Tide</t>
  </si>
  <si>
    <t>Campos Tide</t>
  </si>
  <si>
    <t>Canuku Tide</t>
  </si>
  <si>
    <t>Caroline Tide III</t>
  </si>
  <si>
    <t>Carr Tide</t>
  </si>
  <si>
    <t>Chartres</t>
  </si>
  <si>
    <t>Chauvin Tide</t>
  </si>
  <si>
    <t>Chayari Tide</t>
  </si>
  <si>
    <t>Chiasson Tide</t>
  </si>
  <si>
    <t>Chiloango Tide</t>
  </si>
  <si>
    <t>Cindy Brown Tide</t>
  </si>
  <si>
    <t>Cindy Tide</t>
  </si>
  <si>
    <t>Coloso</t>
  </si>
  <si>
    <t>Comotto Tide</t>
  </si>
  <si>
    <t>Construct Tide II</t>
  </si>
  <si>
    <t>PSV - SPECIALTY</t>
  </si>
  <si>
    <t>Conti</t>
  </si>
  <si>
    <t>PSV 2,201 &lt; DWT &lt; 2,800 &amp; L &lt; 230'</t>
  </si>
  <si>
    <t>Couper Tide</t>
  </si>
  <si>
    <t>Courtney Tide</t>
  </si>
  <si>
    <t>Coxon Tide</t>
  </si>
  <si>
    <t>AHTS &gt; 15,001 BHP</t>
  </si>
  <si>
    <t>Dalen Tide</t>
  </si>
  <si>
    <t>Danko Tide</t>
  </si>
  <si>
    <t>Davis Tide</t>
  </si>
  <si>
    <t>Day Tide</t>
  </si>
  <si>
    <t>Deenna Tide</t>
  </si>
  <si>
    <t>CREWBOATS &gt; 151'</t>
  </si>
  <si>
    <t>Demarest Tide</t>
  </si>
  <si>
    <t>Deroche Tide</t>
  </si>
  <si>
    <t>Desoto Tide</t>
  </si>
  <si>
    <t>Deville Tide</t>
  </si>
  <si>
    <t>PSV 1,500 &lt; DWT &lt; 2,200</t>
  </si>
  <si>
    <t>Diana Tide</t>
  </si>
  <si>
    <t>Doenicke Tide</t>
  </si>
  <si>
    <t>Domingue Tide</t>
  </si>
  <si>
    <t>Donnelly Tide</t>
  </si>
  <si>
    <t>Dulaca Tide</t>
  </si>
  <si>
    <t>Esplanade</t>
  </si>
  <si>
    <t>Fanning Tide</t>
  </si>
  <si>
    <t>Felton Tide</t>
  </si>
  <si>
    <t>Flowers Tide</t>
  </si>
  <si>
    <t>Fonseca Tide</t>
  </si>
  <si>
    <t>Foster Tide</t>
  </si>
  <si>
    <t>Futila Tide</t>
  </si>
  <si>
    <t>Gammage Tide</t>
  </si>
  <si>
    <t>Garza Tide</t>
  </si>
  <si>
    <t>Gerard Tide</t>
  </si>
  <si>
    <t>Gleixner Tide</t>
  </si>
  <si>
    <t>Greenwood Tide</t>
  </si>
  <si>
    <t>Gro Tide</t>
  </si>
  <si>
    <t>UTILITY - SPECIALTY</t>
  </si>
  <si>
    <t>Gubert Tide</t>
  </si>
  <si>
    <t>Halat Tide</t>
  </si>
  <si>
    <t>Handin Tide</t>
  </si>
  <si>
    <t>Hart Tide</t>
  </si>
  <si>
    <t>Hebert Tide</t>
  </si>
  <si>
    <t>Hercules</t>
  </si>
  <si>
    <t>Highland Bugler</t>
  </si>
  <si>
    <t>Highland Challenger</t>
  </si>
  <si>
    <t>Highland Chieftain</t>
  </si>
  <si>
    <t>Highland Citadel</t>
  </si>
  <si>
    <t>Highland Defender</t>
  </si>
  <si>
    <t>Highland Duke</t>
  </si>
  <si>
    <t>Highland Eagle</t>
  </si>
  <si>
    <t>Highland Guardian</t>
  </si>
  <si>
    <t>Highland Knight</t>
  </si>
  <si>
    <t>Highland Laird</t>
  </si>
  <si>
    <t>Highland Prestige</t>
  </si>
  <si>
    <t>Highland Prince</t>
  </si>
  <si>
    <t>Highland Princess</t>
  </si>
  <si>
    <t>Highland Valour</t>
  </si>
  <si>
    <t>Iberville</t>
  </si>
  <si>
    <t>Instone Tide</t>
  </si>
  <si>
    <t>AHTS 3,751 &lt; BHP &lt; 5,000</t>
  </si>
  <si>
    <t>J Hugh Roff Jr</t>
  </si>
  <si>
    <t>J Keith Lousteau</t>
  </si>
  <si>
    <t>AHTS 10,001 &lt; BHP &lt; 15,000</t>
  </si>
  <si>
    <t>Jones Tide</t>
  </si>
  <si>
    <t>Karen Tide II</t>
  </si>
  <si>
    <t>Kehoe Tide</t>
  </si>
  <si>
    <t>Kenny Tide</t>
  </si>
  <si>
    <t>Kirkconnell Tide</t>
  </si>
  <si>
    <t>Kosarca Tide</t>
  </si>
  <si>
    <t>Lacoste Tide</t>
  </si>
  <si>
    <t>Laird Tide</t>
  </si>
  <si>
    <t>Landry Tide</t>
  </si>
  <si>
    <t>Leach Tide</t>
  </si>
  <si>
    <t>OFFSHORE TUG 5,001 &lt; BHP &lt; 7,000</t>
  </si>
  <si>
    <t>Lebouef Tide</t>
  </si>
  <si>
    <t>Lecompte Tide</t>
  </si>
  <si>
    <t>Leese Tide</t>
  </si>
  <si>
    <t>Leibe Tide</t>
  </si>
  <si>
    <t>Lelean Tide</t>
  </si>
  <si>
    <t>Lift Tide II</t>
  </si>
  <si>
    <t>Lim Tide</t>
  </si>
  <si>
    <t>LIQUIGAN TIDE</t>
  </si>
  <si>
    <t>Lobito Tide</t>
  </si>
  <si>
    <t>Lousteau Tide</t>
  </si>
  <si>
    <t>Lundstrom Tide</t>
  </si>
  <si>
    <t>Malongo Tide</t>
  </si>
  <si>
    <t>Mansour Tide</t>
  </si>
  <si>
    <t>Maquidi Tide</t>
  </si>
  <si>
    <t>OFFSHORE TUG &lt; 3,750 BHP</t>
  </si>
  <si>
    <t>Marty Quist Tide</t>
  </si>
  <si>
    <t>McKenny Tide</t>
  </si>
  <si>
    <t>Melton Tide</t>
  </si>
  <si>
    <t>Milan Tide</t>
  </si>
  <si>
    <t>Miller Tide</t>
  </si>
  <si>
    <t>Miss Marilene Tide</t>
  </si>
  <si>
    <t>Montet Tide</t>
  </si>
  <si>
    <t>Monty Orr Tide</t>
  </si>
  <si>
    <t>Mossalem Tide</t>
  </si>
  <si>
    <t>Namibe Tide</t>
  </si>
  <si>
    <t>Netherland Tide</t>
  </si>
  <si>
    <t>North Barents</t>
  </si>
  <si>
    <t>North Cruys</t>
  </si>
  <si>
    <t>North Mariner</t>
  </si>
  <si>
    <t>North Pomor</t>
  </si>
  <si>
    <t>North Promise</t>
  </si>
  <si>
    <t>North Purpose</t>
  </si>
  <si>
    <t>Olivier Tide</t>
  </si>
  <si>
    <t>Orleans</t>
  </si>
  <si>
    <t>O'Rourke Tide</t>
  </si>
  <si>
    <t>OFFSHORE TUG &gt; 7,001 BHP</t>
  </si>
  <si>
    <t>Ortalano Tide</t>
  </si>
  <si>
    <t>Pat Taylor</t>
  </si>
  <si>
    <t>Paterson Tide</t>
  </si>
  <si>
    <t>Pelafigue Tide</t>
  </si>
  <si>
    <t>Platt Tide</t>
  </si>
  <si>
    <t>Polaris</t>
  </si>
  <si>
    <t>Potter Tide</t>
  </si>
  <si>
    <t>Rafael Tide</t>
  </si>
  <si>
    <t>Reg McNee Tide</t>
  </si>
  <si>
    <t>Regulus</t>
  </si>
  <si>
    <t>Richard Tide</t>
  </si>
  <si>
    <t>Royal</t>
  </si>
  <si>
    <t>Rozo Tide</t>
  </si>
  <si>
    <t>Saavedra Tide</t>
  </si>
  <si>
    <t>Sandra Tide</t>
  </si>
  <si>
    <t>Savoy Tide</t>
  </si>
  <si>
    <t>Sea Apache</t>
  </si>
  <si>
    <t>Sea Cheyenne</t>
  </si>
  <si>
    <t>Sea Comanche</t>
  </si>
  <si>
    <t>Sea Kiowa</t>
  </si>
  <si>
    <t>Sea Sovereign</t>
  </si>
  <si>
    <t>Sea Supporter</t>
  </si>
  <si>
    <t>Sea Valiant</t>
  </si>
  <si>
    <t>Sea Victor</t>
  </si>
  <si>
    <t>SHAW TIDE</t>
  </si>
  <si>
    <t>Shepherd Tide</t>
  </si>
  <si>
    <t>Skipsey Tide</t>
  </si>
  <si>
    <t>Smith Tide</t>
  </si>
  <si>
    <t>Southern Tide</t>
  </si>
  <si>
    <t>St. Louis</t>
  </si>
  <si>
    <t>States Tide</t>
  </si>
  <si>
    <t>Stephen Wallace Dick</t>
  </si>
  <si>
    <t>Sutton Tide</t>
  </si>
  <si>
    <t>Tablate Tide</t>
  </si>
  <si>
    <t>Terrel Tide</t>
  </si>
  <si>
    <t>Terry Tide</t>
  </si>
  <si>
    <t>Thompson Tide</t>
  </si>
  <si>
    <t>Tola Tide</t>
  </si>
  <si>
    <t>Tommy Sheridan Tide</t>
  </si>
  <si>
    <t>Torrens Tide</t>
  </si>
  <si>
    <t>Touchet Tide</t>
  </si>
  <si>
    <t>Troms Arcturus</t>
  </si>
  <si>
    <t>Troms Capella</t>
  </si>
  <si>
    <t>Troms Castor</t>
  </si>
  <si>
    <t>Troms Hera</t>
  </si>
  <si>
    <t>Troms Lyra</t>
  </si>
  <si>
    <t>Troms Mira</t>
  </si>
  <si>
    <t>Troms Pollux</t>
  </si>
  <si>
    <t>Troms Sirius</t>
  </si>
  <si>
    <t>Trounson Tide</t>
  </si>
  <si>
    <t>Urdaneta Tide</t>
  </si>
  <si>
    <t>Vrana Tide</t>
  </si>
  <si>
    <t>Walgamotte Tide</t>
  </si>
  <si>
    <t>Walker Tide</t>
  </si>
  <si>
    <t>Weyland Tide</t>
  </si>
  <si>
    <t>William C Hightower</t>
  </si>
  <si>
    <t>William R Croyle II</t>
  </si>
  <si>
    <t>Wise Tide II</t>
  </si>
  <si>
    <t>Yeo Tide</t>
  </si>
  <si>
    <t>Youngs Tide</t>
  </si>
  <si>
    <t>Zambeze Tide</t>
  </si>
  <si>
    <t>Zola Tide</t>
  </si>
  <si>
    <t>Total</t>
  </si>
  <si>
    <t>Vessel</t>
  </si>
  <si>
    <t>Row Labels</t>
  </si>
  <si>
    <t>Grand Total</t>
  </si>
  <si>
    <t>(All)</t>
  </si>
  <si>
    <t>(Multiple Items)</t>
  </si>
  <si>
    <t>AHTS by Status</t>
  </si>
  <si>
    <t>PSV by Status</t>
  </si>
  <si>
    <t>Deepwater</t>
  </si>
  <si>
    <t>Region</t>
  </si>
  <si>
    <t>Towing Supply</t>
  </si>
  <si>
    <t>Other</t>
  </si>
  <si>
    <t>Tidewater Inc.</t>
  </si>
  <si>
    <t>Fleet Summary</t>
  </si>
  <si>
    <t>Worldwide Fleet</t>
  </si>
  <si>
    <t>Type</t>
  </si>
  <si>
    <t>Held for Sale</t>
  </si>
  <si>
    <t>AHTS</t>
  </si>
  <si>
    <t>PSV</t>
  </si>
  <si>
    <t>Total Vessels (Active + Stacked + AHFS) by Category &amp; Region</t>
  </si>
  <si>
    <t>Americas</t>
  </si>
  <si>
    <t>Middle East/Asia Pacific</t>
  </si>
  <si>
    <t>Sub-Saharan Africa</t>
  </si>
  <si>
    <t>Europe/Mediterranean</t>
  </si>
  <si>
    <t>Total Active Vessels by Category &amp; Region</t>
  </si>
  <si>
    <t>as of June 30, 2020</t>
  </si>
  <si>
    <t>Other by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</si>
</sst>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[$-409]mmmm\ d\,\ yyyy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2" borderId="1" applyNumberFormat="0" applyFont="0" applyAlignment="0" applyProtection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3" fillId="3" borderId="0" xfId="0" applyFont="1" applyFill="1"/>
    <xf numFmtId="0" fontId="2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/>
    <xf numFmtId="0" fontId="6" fillId="0" borderId="2" xfId="1" applyFont="1" applyFill="1" applyBorder="1"/>
    <xf numFmtId="0" fontId="6" fillId="0" borderId="2" xfId="1" applyFont="1" applyFill="1" applyBorder="1" applyAlignment="1">
      <alignment horizontal="center"/>
    </xf>
    <xf numFmtId="0" fontId="0" fillId="4" borderId="0" xfId="0" applyFill="1"/>
    <xf numFmtId="0" fontId="2" fillId="0" borderId="0" xfId="0" applyFont="1" applyAlignment="1">
      <alignment horizontal="center"/>
    </xf>
    <xf numFmtId="49" fontId="6" fillId="0" borderId="3" xfId="1" applyNumberFormat="1" applyFont="1" applyFill="1" applyBorder="1"/>
    <xf numFmtId="49" fontId="8" fillId="0" borderId="3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9" fontId="2" fillId="0" borderId="0" xfId="0" quotePrefix="1" applyNumberFormat="1" applyFont="1" applyAlignment="1">
      <alignment horizontal="center"/>
    </xf>
    <xf numFmtId="0" fontId="2" fillId="3" borderId="0" xfId="0" applyFont="1" applyFill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2" applyFont="1"/>
    <xf numFmtId="0" fontId="1" fillId="0" borderId="0" xfId="2"/>
    <xf numFmtId="0" fontId="12" fillId="0" borderId="0" xfId="2" applyFont="1"/>
    <xf numFmtId="0" fontId="7" fillId="0" borderId="0" xfId="2" applyFont="1"/>
    <xf numFmtId="0" fontId="9" fillId="5" borderId="0" xfId="2" applyFont="1" applyFill="1"/>
    <xf numFmtId="0" fontId="9" fillId="5" borderId="0" xfId="2" applyFont="1" applyFill="1" applyAlignment="1">
      <alignment horizontal="center"/>
    </xf>
    <xf numFmtId="0" fontId="9" fillId="5" borderId="4" xfId="2" applyFont="1" applyFill="1" applyBorder="1" applyAlignment="1">
      <alignment horizontal="center"/>
    </xf>
    <xf numFmtId="0" fontId="1" fillId="0" borderId="4" xfId="2" applyBorder="1"/>
    <xf numFmtId="0" fontId="9" fillId="0" borderId="5" xfId="2" applyFont="1" applyBorder="1"/>
    <xf numFmtId="0" fontId="9" fillId="0" borderId="6" xfId="2" applyFont="1" applyBorder="1"/>
  </cellXfs>
  <cellStyles count="3">
    <cellStyle name="Normal" xfId="0" builtinId="0"/>
    <cellStyle name="Normal 117" xfId="2" xr:uid="{2DDA1A04-3EFE-AC48-AD0D-7BFCF7AEACA6}"/>
    <cellStyle name="Note 69" xfId="1" xr:uid="{00000000-0005-0000-0000-000002000000}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son Stanley" refreshedDate="44039.680733680558" createdVersion="6" refreshedVersion="6" minRefreshableVersion="3" recordCount="192" xr:uid="{34770382-AB5E-C142-9C55-4FFB4C609559}">
  <cacheSource type="worksheet">
    <worksheetSource name="Table1"/>
  </cacheSource>
  <cacheFields count="5">
    <cacheField name="Vessel" numFmtId="49">
      <sharedItems/>
    </cacheField>
    <cacheField name="Class" numFmtId="0">
      <sharedItems count="16">
        <s v="AHTS 7,001 &lt; BHP &lt; 10,000"/>
        <s v="PSV DWT &gt; 3,801"/>
        <s v="PSV 2,801 &lt; DWT &lt; 3,800 OR L &gt; 230'"/>
        <s v="AHTS 5,001 &lt; BHP &lt; 7,000"/>
        <s v="CREWBOAT - SPECIALTY"/>
        <s v="PSV - SPECIALTY"/>
        <s v="PSV 2,201 &lt; DWT &lt; 2,800 &amp; L &lt; 230'"/>
        <s v="AHTS &gt; 15,001 BHP"/>
        <s v="CREWBOATS &gt; 151'"/>
        <s v="PSV 1,500 &lt; DWT &lt; 2,200"/>
        <s v="UTILITY - SPECIALTY"/>
        <s v="AHTS 3,751 &lt; BHP &lt; 5,000"/>
        <s v="AHTS 10,001 &lt; BHP &lt; 15,000"/>
        <s v="OFFSHORE TUG 5,001 &lt; BHP &lt; 7,000"/>
        <s v="OFFSHORE TUG &lt; 3,750 BHP"/>
        <s v="OFFSHORE TUG &gt; 7,001 BHP"/>
      </sharedItems>
    </cacheField>
    <cacheField name="Year Built" numFmtId="0">
      <sharedItems containsSemiMixedTypes="0" containsString="0" containsNumber="1" containsInteger="1" minValue="1997" maxValue="2017"/>
    </cacheField>
    <cacheField name="Area Name" numFmtId="0">
      <sharedItems count="4">
        <s v="SS AFR"/>
        <s v="EUR/MED"/>
        <s v="MEAP"/>
        <s v="AMER"/>
      </sharedItems>
    </cacheField>
    <cacheField name="Status" numFmtId="0">
      <sharedItems count="3">
        <s v="Active"/>
        <s v="AHFS"/>
        <s v="Stack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s v="Al Harthy Tide"/>
    <x v="0"/>
    <n v="2010"/>
    <x v="0"/>
    <x v="0"/>
  </r>
  <r>
    <s v="Aldemir Souza Tide"/>
    <x v="1"/>
    <n v="2012"/>
    <x v="1"/>
    <x v="0"/>
  </r>
  <r>
    <s v="Allison Tide"/>
    <x v="0"/>
    <n v="2008"/>
    <x v="2"/>
    <x v="0"/>
  </r>
  <r>
    <s v="Ambrosius Tide"/>
    <x v="2"/>
    <n v="2012"/>
    <x v="0"/>
    <x v="0"/>
  </r>
  <r>
    <s v="Anderson Tide"/>
    <x v="2"/>
    <n v="2010"/>
    <x v="2"/>
    <x v="0"/>
  </r>
  <r>
    <s v="Ang Tide"/>
    <x v="3"/>
    <n v="2003"/>
    <x v="1"/>
    <x v="1"/>
  </r>
  <r>
    <s v="Bailey Tide"/>
    <x v="1"/>
    <n v="2011"/>
    <x v="1"/>
    <x v="0"/>
  </r>
  <r>
    <s v="Bakama Tide"/>
    <x v="4"/>
    <n v="2003"/>
    <x v="0"/>
    <x v="0"/>
  </r>
  <r>
    <s v="Bergeron Tide"/>
    <x v="3"/>
    <n v="2009"/>
    <x v="2"/>
    <x v="0"/>
  </r>
  <r>
    <s v="Bienville"/>
    <x v="2"/>
    <n v="2005"/>
    <x v="3"/>
    <x v="0"/>
  </r>
  <r>
    <s v="Boudreaux Tide"/>
    <x v="0"/>
    <n v="2010"/>
    <x v="0"/>
    <x v="0"/>
  </r>
  <r>
    <s v="Bourbon"/>
    <x v="2"/>
    <n v="2004"/>
    <x v="3"/>
    <x v="2"/>
  </r>
  <r>
    <s v="Boutros Tide"/>
    <x v="3"/>
    <n v="2011"/>
    <x v="2"/>
    <x v="0"/>
  </r>
  <r>
    <s v="Brasher Tide"/>
    <x v="2"/>
    <n v="2008"/>
    <x v="2"/>
    <x v="0"/>
  </r>
  <r>
    <s v="Breaux Tide"/>
    <x v="1"/>
    <n v="2015"/>
    <x v="3"/>
    <x v="0"/>
  </r>
  <r>
    <s v="Burch Williams"/>
    <x v="1"/>
    <n v="1999"/>
    <x v="0"/>
    <x v="1"/>
  </r>
  <r>
    <s v="Cabiness Tide"/>
    <x v="2"/>
    <n v="2009"/>
    <x v="2"/>
    <x v="0"/>
  </r>
  <r>
    <s v="Campos Tide"/>
    <x v="1"/>
    <n v="2014"/>
    <x v="1"/>
    <x v="0"/>
  </r>
  <r>
    <s v="Canuku Tide"/>
    <x v="4"/>
    <n v="2009"/>
    <x v="0"/>
    <x v="0"/>
  </r>
  <r>
    <s v="Caroline Tide III"/>
    <x v="2"/>
    <n v="2012"/>
    <x v="1"/>
    <x v="2"/>
  </r>
  <r>
    <s v="Carr Tide"/>
    <x v="1"/>
    <n v="2012"/>
    <x v="0"/>
    <x v="0"/>
  </r>
  <r>
    <s v="Chartres"/>
    <x v="2"/>
    <n v="2004"/>
    <x v="3"/>
    <x v="0"/>
  </r>
  <r>
    <s v="Chauvin Tide"/>
    <x v="2"/>
    <n v="2014"/>
    <x v="2"/>
    <x v="0"/>
  </r>
  <r>
    <s v="Chayari Tide"/>
    <x v="3"/>
    <n v="2011"/>
    <x v="2"/>
    <x v="0"/>
  </r>
  <r>
    <s v="Chiasson Tide"/>
    <x v="0"/>
    <n v="2009"/>
    <x v="3"/>
    <x v="1"/>
  </r>
  <r>
    <s v="Chiloango Tide"/>
    <x v="4"/>
    <n v="2009"/>
    <x v="0"/>
    <x v="0"/>
  </r>
  <r>
    <s v="Cindy Brown Tide"/>
    <x v="2"/>
    <n v="2011"/>
    <x v="3"/>
    <x v="2"/>
  </r>
  <r>
    <s v="Cindy Tide"/>
    <x v="0"/>
    <n v="2008"/>
    <x v="3"/>
    <x v="0"/>
  </r>
  <r>
    <s v="Coloso"/>
    <x v="3"/>
    <n v="2005"/>
    <x v="3"/>
    <x v="0"/>
  </r>
  <r>
    <s v="Comotto Tide"/>
    <x v="0"/>
    <n v="2007"/>
    <x v="0"/>
    <x v="0"/>
  </r>
  <r>
    <s v="Construct Tide II"/>
    <x v="5"/>
    <n v="2013"/>
    <x v="0"/>
    <x v="0"/>
  </r>
  <r>
    <s v="Conti"/>
    <x v="6"/>
    <n v="2005"/>
    <x v="3"/>
    <x v="1"/>
  </r>
  <r>
    <s v="Couper Tide"/>
    <x v="2"/>
    <n v="2009"/>
    <x v="0"/>
    <x v="0"/>
  </r>
  <r>
    <s v="Courtney Tide"/>
    <x v="3"/>
    <n v="2010"/>
    <x v="2"/>
    <x v="1"/>
  </r>
  <r>
    <s v="Coxon Tide"/>
    <x v="7"/>
    <n v="2012"/>
    <x v="3"/>
    <x v="0"/>
  </r>
  <r>
    <s v="Dalen Tide"/>
    <x v="0"/>
    <n v="2008"/>
    <x v="0"/>
    <x v="1"/>
  </r>
  <r>
    <s v="Danko Tide"/>
    <x v="2"/>
    <n v="2002"/>
    <x v="3"/>
    <x v="0"/>
  </r>
  <r>
    <s v="Davis Tide"/>
    <x v="2"/>
    <n v="2010"/>
    <x v="0"/>
    <x v="0"/>
  </r>
  <r>
    <s v="Day Tide"/>
    <x v="0"/>
    <n v="2008"/>
    <x v="2"/>
    <x v="0"/>
  </r>
  <r>
    <s v="Deenna Tide"/>
    <x v="8"/>
    <n v="2005"/>
    <x v="0"/>
    <x v="1"/>
  </r>
  <r>
    <s v="Demarest Tide"/>
    <x v="1"/>
    <n v="2013"/>
    <x v="1"/>
    <x v="2"/>
  </r>
  <r>
    <s v="Deroche Tide"/>
    <x v="3"/>
    <n v="2010"/>
    <x v="0"/>
    <x v="1"/>
  </r>
  <r>
    <s v="Desoto Tide"/>
    <x v="2"/>
    <n v="2009"/>
    <x v="0"/>
    <x v="0"/>
  </r>
  <r>
    <s v="Deville Tide"/>
    <x v="9"/>
    <n v="2004"/>
    <x v="3"/>
    <x v="0"/>
  </r>
  <r>
    <s v="Diana Tide"/>
    <x v="8"/>
    <n v="2003"/>
    <x v="3"/>
    <x v="0"/>
  </r>
  <r>
    <s v="Doenicke Tide"/>
    <x v="2"/>
    <n v="2014"/>
    <x v="0"/>
    <x v="0"/>
  </r>
  <r>
    <s v="Domingue Tide"/>
    <x v="3"/>
    <n v="2011"/>
    <x v="2"/>
    <x v="0"/>
  </r>
  <r>
    <s v="Donnelly Tide"/>
    <x v="0"/>
    <n v="2004"/>
    <x v="0"/>
    <x v="0"/>
  </r>
  <r>
    <s v="Dulaca Tide"/>
    <x v="3"/>
    <n v="2010"/>
    <x v="2"/>
    <x v="1"/>
  </r>
  <r>
    <s v="Esplanade"/>
    <x v="2"/>
    <n v="2005"/>
    <x v="3"/>
    <x v="2"/>
  </r>
  <r>
    <s v="Fanning Tide"/>
    <x v="1"/>
    <n v="2013"/>
    <x v="0"/>
    <x v="2"/>
  </r>
  <r>
    <s v="Felton Tide"/>
    <x v="1"/>
    <n v="2013"/>
    <x v="3"/>
    <x v="0"/>
  </r>
  <r>
    <s v="Flowers Tide"/>
    <x v="1"/>
    <n v="2016"/>
    <x v="2"/>
    <x v="0"/>
  </r>
  <r>
    <s v="Fonseca Tide"/>
    <x v="3"/>
    <n v="2008"/>
    <x v="2"/>
    <x v="0"/>
  </r>
  <r>
    <s v="Foster Tide"/>
    <x v="0"/>
    <n v="2012"/>
    <x v="0"/>
    <x v="0"/>
  </r>
  <r>
    <s v="Futila Tide"/>
    <x v="4"/>
    <n v="2001"/>
    <x v="0"/>
    <x v="0"/>
  </r>
  <r>
    <s v="Gammage Tide"/>
    <x v="1"/>
    <n v="2011"/>
    <x v="0"/>
    <x v="0"/>
  </r>
  <r>
    <s v="Garza Tide"/>
    <x v="2"/>
    <n v="2009"/>
    <x v="2"/>
    <x v="0"/>
  </r>
  <r>
    <s v="Gerard Tide"/>
    <x v="1"/>
    <n v="2012"/>
    <x v="0"/>
    <x v="0"/>
  </r>
  <r>
    <s v="Gleixner Tide"/>
    <x v="0"/>
    <n v="2009"/>
    <x v="3"/>
    <x v="0"/>
  </r>
  <r>
    <s v="Greenwood Tide"/>
    <x v="2"/>
    <n v="2010"/>
    <x v="3"/>
    <x v="0"/>
  </r>
  <r>
    <s v="Gro Tide"/>
    <x v="10"/>
    <n v="2000"/>
    <x v="0"/>
    <x v="0"/>
  </r>
  <r>
    <s v="Gubert Tide"/>
    <x v="2"/>
    <n v="2009"/>
    <x v="0"/>
    <x v="0"/>
  </r>
  <r>
    <s v="Halat Tide"/>
    <x v="2"/>
    <n v="2011"/>
    <x v="0"/>
    <x v="1"/>
  </r>
  <r>
    <s v="Handin Tide"/>
    <x v="1"/>
    <n v="2012"/>
    <x v="1"/>
    <x v="2"/>
  </r>
  <r>
    <s v="Hart Tide"/>
    <x v="1"/>
    <n v="2011"/>
    <x v="2"/>
    <x v="0"/>
  </r>
  <r>
    <s v="Hebert Tide"/>
    <x v="9"/>
    <n v="2006"/>
    <x v="3"/>
    <x v="0"/>
  </r>
  <r>
    <s v="Hercules"/>
    <x v="1"/>
    <n v="2016"/>
    <x v="3"/>
    <x v="0"/>
  </r>
  <r>
    <s v="Highland Bugler"/>
    <x v="2"/>
    <n v="2002"/>
    <x v="1"/>
    <x v="1"/>
  </r>
  <r>
    <s v="Highland Challenger"/>
    <x v="2"/>
    <n v="1997"/>
    <x v="1"/>
    <x v="1"/>
  </r>
  <r>
    <s v="Highland Chieftain"/>
    <x v="1"/>
    <n v="2013"/>
    <x v="1"/>
    <x v="0"/>
  </r>
  <r>
    <s v="Highland Citadel"/>
    <x v="2"/>
    <n v="2003"/>
    <x v="1"/>
    <x v="1"/>
  </r>
  <r>
    <s v="Highland Defender"/>
    <x v="1"/>
    <n v="2013"/>
    <x v="1"/>
    <x v="0"/>
  </r>
  <r>
    <s v="Highland Duke"/>
    <x v="2"/>
    <n v="2012"/>
    <x v="1"/>
    <x v="2"/>
  </r>
  <r>
    <s v="Highland Eagle"/>
    <x v="2"/>
    <n v="2003"/>
    <x v="1"/>
    <x v="0"/>
  </r>
  <r>
    <s v="Highland Guardian"/>
    <x v="1"/>
    <n v="2013"/>
    <x v="1"/>
    <x v="2"/>
  </r>
  <r>
    <s v="Highland Knight"/>
    <x v="2"/>
    <n v="2013"/>
    <x v="1"/>
    <x v="0"/>
  </r>
  <r>
    <s v="Highland Laird"/>
    <x v="2"/>
    <n v="2006"/>
    <x v="1"/>
    <x v="1"/>
  </r>
  <r>
    <s v="Highland Prestige"/>
    <x v="1"/>
    <n v="2007"/>
    <x v="1"/>
    <x v="0"/>
  </r>
  <r>
    <s v="Highland Prince"/>
    <x v="1"/>
    <n v="2009"/>
    <x v="1"/>
    <x v="2"/>
  </r>
  <r>
    <s v="Highland Princess"/>
    <x v="2"/>
    <n v="2014"/>
    <x v="1"/>
    <x v="2"/>
  </r>
  <r>
    <s v="Highland Valour"/>
    <x v="7"/>
    <n v="2003"/>
    <x v="1"/>
    <x v="1"/>
  </r>
  <r>
    <s v="Iberville"/>
    <x v="2"/>
    <n v="2005"/>
    <x v="3"/>
    <x v="1"/>
  </r>
  <r>
    <s v="Instone Tide"/>
    <x v="11"/>
    <n v="2009"/>
    <x v="0"/>
    <x v="1"/>
  </r>
  <r>
    <s v="J Hugh Roff Jr"/>
    <x v="0"/>
    <n v="2005"/>
    <x v="0"/>
    <x v="1"/>
  </r>
  <r>
    <s v="J Keith Lousteau"/>
    <x v="12"/>
    <n v="2009"/>
    <x v="0"/>
    <x v="0"/>
  </r>
  <r>
    <s v="Jones Tide"/>
    <x v="1"/>
    <n v="2014"/>
    <x v="0"/>
    <x v="0"/>
  </r>
  <r>
    <s v="Karen Tide II"/>
    <x v="8"/>
    <n v="2010"/>
    <x v="3"/>
    <x v="2"/>
  </r>
  <r>
    <s v="Kehoe Tide"/>
    <x v="0"/>
    <n v="2008"/>
    <x v="2"/>
    <x v="0"/>
  </r>
  <r>
    <s v="Kenny Tide"/>
    <x v="2"/>
    <n v="2010"/>
    <x v="0"/>
    <x v="1"/>
  </r>
  <r>
    <s v="Kirkconnell Tide"/>
    <x v="3"/>
    <n v="2010"/>
    <x v="2"/>
    <x v="1"/>
  </r>
  <r>
    <s v="Kosarca Tide"/>
    <x v="2"/>
    <n v="2011"/>
    <x v="0"/>
    <x v="1"/>
  </r>
  <r>
    <s v="Lacoste Tide"/>
    <x v="3"/>
    <n v="2011"/>
    <x v="2"/>
    <x v="0"/>
  </r>
  <r>
    <s v="Laird Tide"/>
    <x v="1"/>
    <n v="2012"/>
    <x v="3"/>
    <x v="1"/>
  </r>
  <r>
    <s v="Landry Tide"/>
    <x v="1"/>
    <n v="2016"/>
    <x v="2"/>
    <x v="0"/>
  </r>
  <r>
    <s v="Leach Tide"/>
    <x v="13"/>
    <n v="2008"/>
    <x v="0"/>
    <x v="0"/>
  </r>
  <r>
    <s v="Lebouef Tide"/>
    <x v="2"/>
    <n v="2010"/>
    <x v="0"/>
    <x v="2"/>
  </r>
  <r>
    <s v="Lecompte Tide"/>
    <x v="3"/>
    <n v="2010"/>
    <x v="2"/>
    <x v="1"/>
  </r>
  <r>
    <s v="Leese Tide"/>
    <x v="2"/>
    <n v="2009"/>
    <x v="2"/>
    <x v="0"/>
  </r>
  <r>
    <s v="Leibe Tide"/>
    <x v="0"/>
    <n v="2008"/>
    <x v="3"/>
    <x v="0"/>
  </r>
  <r>
    <s v="Lelean Tide"/>
    <x v="10"/>
    <n v="1997"/>
    <x v="0"/>
    <x v="0"/>
  </r>
  <r>
    <s v="Lift Tide II"/>
    <x v="5"/>
    <n v="2013"/>
    <x v="0"/>
    <x v="0"/>
  </r>
  <r>
    <s v="Lim Tide"/>
    <x v="2"/>
    <n v="2010"/>
    <x v="2"/>
    <x v="1"/>
  </r>
  <r>
    <s v="LIQUIGAN TIDE"/>
    <x v="1"/>
    <n v="2013"/>
    <x v="0"/>
    <x v="0"/>
  </r>
  <r>
    <s v="Lobito Tide"/>
    <x v="4"/>
    <n v="2006"/>
    <x v="0"/>
    <x v="0"/>
  </r>
  <r>
    <s v="Lousteau Tide"/>
    <x v="9"/>
    <n v="2003"/>
    <x v="3"/>
    <x v="0"/>
  </r>
  <r>
    <s v="Lundstrom Tide"/>
    <x v="1"/>
    <n v="2013"/>
    <x v="1"/>
    <x v="0"/>
  </r>
  <r>
    <s v="Malongo Tide"/>
    <x v="4"/>
    <n v="2013"/>
    <x v="0"/>
    <x v="0"/>
  </r>
  <r>
    <s v="Mansour Tide"/>
    <x v="0"/>
    <n v="2010"/>
    <x v="2"/>
    <x v="1"/>
  </r>
  <r>
    <s v="Maquidi Tide"/>
    <x v="14"/>
    <n v="2007"/>
    <x v="0"/>
    <x v="0"/>
  </r>
  <r>
    <s v="Marty Quist Tide"/>
    <x v="12"/>
    <n v="2010"/>
    <x v="2"/>
    <x v="0"/>
  </r>
  <r>
    <s v="McKenny Tide"/>
    <x v="2"/>
    <n v="1999"/>
    <x v="1"/>
    <x v="0"/>
  </r>
  <r>
    <s v="Melton Tide"/>
    <x v="2"/>
    <n v="2007"/>
    <x v="0"/>
    <x v="1"/>
  </r>
  <r>
    <s v="Milan Tide"/>
    <x v="2"/>
    <n v="2003"/>
    <x v="3"/>
    <x v="1"/>
  </r>
  <r>
    <s v="Miller Tide"/>
    <x v="0"/>
    <n v="2006"/>
    <x v="3"/>
    <x v="1"/>
  </r>
  <r>
    <s v="Miss Marilene Tide"/>
    <x v="1"/>
    <n v="2013"/>
    <x v="3"/>
    <x v="0"/>
  </r>
  <r>
    <s v="Montet Tide"/>
    <x v="1"/>
    <n v="2012"/>
    <x v="1"/>
    <x v="0"/>
  </r>
  <r>
    <s v="Monty Orr Tide"/>
    <x v="1"/>
    <n v="2015"/>
    <x v="3"/>
    <x v="0"/>
  </r>
  <r>
    <s v="Mossalem Tide"/>
    <x v="3"/>
    <n v="2011"/>
    <x v="0"/>
    <x v="0"/>
  </r>
  <r>
    <s v="Namibe Tide"/>
    <x v="4"/>
    <n v="2013"/>
    <x v="0"/>
    <x v="0"/>
  </r>
  <r>
    <s v="Netherland Tide"/>
    <x v="12"/>
    <n v="2010"/>
    <x v="0"/>
    <x v="0"/>
  </r>
  <r>
    <s v="North Barents"/>
    <x v="1"/>
    <n v="2017"/>
    <x v="1"/>
    <x v="0"/>
  </r>
  <r>
    <s v="North Cruys"/>
    <x v="1"/>
    <n v="2014"/>
    <x v="1"/>
    <x v="0"/>
  </r>
  <r>
    <s v="North Mariner"/>
    <x v="1"/>
    <n v="2002"/>
    <x v="1"/>
    <x v="0"/>
  </r>
  <r>
    <s v="North Pomor"/>
    <x v="1"/>
    <n v="2013"/>
    <x v="1"/>
    <x v="0"/>
  </r>
  <r>
    <s v="North Promise"/>
    <x v="1"/>
    <n v="2007"/>
    <x v="1"/>
    <x v="0"/>
  </r>
  <r>
    <s v="North Purpose"/>
    <x v="1"/>
    <n v="2010"/>
    <x v="1"/>
    <x v="2"/>
  </r>
  <r>
    <s v="Olivier Tide"/>
    <x v="2"/>
    <n v="2009"/>
    <x v="0"/>
    <x v="0"/>
  </r>
  <r>
    <s v="Orleans"/>
    <x v="2"/>
    <n v="2004"/>
    <x v="3"/>
    <x v="1"/>
  </r>
  <r>
    <s v="O'Rourke Tide"/>
    <x v="15"/>
    <n v="2009"/>
    <x v="3"/>
    <x v="0"/>
  </r>
  <r>
    <s v="Ortalano Tide"/>
    <x v="0"/>
    <n v="2009"/>
    <x v="0"/>
    <x v="0"/>
  </r>
  <r>
    <s v="Pat Taylor"/>
    <x v="9"/>
    <n v="2006"/>
    <x v="3"/>
    <x v="0"/>
  </r>
  <r>
    <s v="Paterson Tide"/>
    <x v="1"/>
    <n v="2015"/>
    <x v="2"/>
    <x v="0"/>
  </r>
  <r>
    <s v="Pelafigue Tide"/>
    <x v="2"/>
    <n v="2009"/>
    <x v="3"/>
    <x v="1"/>
  </r>
  <r>
    <s v="Platt Tide"/>
    <x v="0"/>
    <n v="2004"/>
    <x v="0"/>
    <x v="2"/>
  </r>
  <r>
    <s v="Polaris"/>
    <x v="2"/>
    <n v="2014"/>
    <x v="3"/>
    <x v="0"/>
  </r>
  <r>
    <s v="Potter Tide"/>
    <x v="1"/>
    <n v="2014"/>
    <x v="3"/>
    <x v="0"/>
  </r>
  <r>
    <s v="Rafael Tide"/>
    <x v="5"/>
    <n v="2013"/>
    <x v="0"/>
    <x v="0"/>
  </r>
  <r>
    <s v="Reg McNee Tide"/>
    <x v="12"/>
    <n v="2009"/>
    <x v="0"/>
    <x v="2"/>
  </r>
  <r>
    <s v="Regulus"/>
    <x v="2"/>
    <n v="2015"/>
    <x v="3"/>
    <x v="0"/>
  </r>
  <r>
    <s v="Richard Tide"/>
    <x v="0"/>
    <n v="2010"/>
    <x v="2"/>
    <x v="1"/>
  </r>
  <r>
    <s v="Royal"/>
    <x v="2"/>
    <n v="2004"/>
    <x v="3"/>
    <x v="0"/>
  </r>
  <r>
    <s v="Rozo Tide"/>
    <x v="2"/>
    <n v="2012"/>
    <x v="3"/>
    <x v="0"/>
  </r>
  <r>
    <s v="Saavedra Tide"/>
    <x v="1"/>
    <n v="2016"/>
    <x v="3"/>
    <x v="0"/>
  </r>
  <r>
    <s v="Sandra Tide"/>
    <x v="8"/>
    <n v="2002"/>
    <x v="0"/>
    <x v="0"/>
  </r>
  <r>
    <s v="Savoy Tide"/>
    <x v="3"/>
    <n v="2015"/>
    <x v="2"/>
    <x v="0"/>
  </r>
  <r>
    <s v="Sea Apache"/>
    <x v="12"/>
    <n v="2008"/>
    <x v="2"/>
    <x v="1"/>
  </r>
  <r>
    <s v="Sea Cheyenne"/>
    <x v="12"/>
    <n v="2007"/>
    <x v="2"/>
    <x v="1"/>
  </r>
  <r>
    <s v="Sea Comanche"/>
    <x v="12"/>
    <n v="2009"/>
    <x v="2"/>
    <x v="1"/>
  </r>
  <r>
    <s v="Sea Kiowa"/>
    <x v="12"/>
    <n v="2008"/>
    <x v="2"/>
    <x v="1"/>
  </r>
  <r>
    <s v="Sea Sovereign"/>
    <x v="3"/>
    <n v="2006"/>
    <x v="2"/>
    <x v="1"/>
  </r>
  <r>
    <s v="Sea Supporter"/>
    <x v="0"/>
    <n v="2007"/>
    <x v="2"/>
    <x v="1"/>
  </r>
  <r>
    <s v="Sea Valiant"/>
    <x v="12"/>
    <n v="2010"/>
    <x v="2"/>
    <x v="1"/>
  </r>
  <r>
    <s v="Sea Victor"/>
    <x v="12"/>
    <n v="2010"/>
    <x v="2"/>
    <x v="1"/>
  </r>
  <r>
    <s v="SHAW TIDE"/>
    <x v="1"/>
    <n v="2013"/>
    <x v="0"/>
    <x v="0"/>
  </r>
  <r>
    <s v="Shepherd Tide"/>
    <x v="1"/>
    <n v="2011"/>
    <x v="2"/>
    <x v="0"/>
  </r>
  <r>
    <s v="Skipsey Tide"/>
    <x v="2"/>
    <n v="2007"/>
    <x v="2"/>
    <x v="0"/>
  </r>
  <r>
    <s v="Smith Tide"/>
    <x v="3"/>
    <n v="2007"/>
    <x v="3"/>
    <x v="1"/>
  </r>
  <r>
    <s v="Southern Tide"/>
    <x v="1"/>
    <n v="2016"/>
    <x v="3"/>
    <x v="0"/>
  </r>
  <r>
    <s v="St. Louis"/>
    <x v="2"/>
    <n v="2005"/>
    <x v="3"/>
    <x v="2"/>
  </r>
  <r>
    <s v="States Tide"/>
    <x v="1"/>
    <n v="2016"/>
    <x v="3"/>
    <x v="0"/>
  </r>
  <r>
    <s v="Stephen Wallace Dick"/>
    <x v="1"/>
    <n v="2011"/>
    <x v="1"/>
    <x v="2"/>
  </r>
  <r>
    <s v="Sutton Tide"/>
    <x v="0"/>
    <n v="2007"/>
    <x v="0"/>
    <x v="0"/>
  </r>
  <r>
    <s v="Tablate Tide"/>
    <x v="3"/>
    <n v="2011"/>
    <x v="2"/>
    <x v="0"/>
  </r>
  <r>
    <s v="Terrel Tide"/>
    <x v="2"/>
    <n v="2009"/>
    <x v="3"/>
    <x v="1"/>
  </r>
  <r>
    <s v="Terry Tide"/>
    <x v="2"/>
    <n v="2015"/>
    <x v="0"/>
    <x v="2"/>
  </r>
  <r>
    <s v="Thompson Tide"/>
    <x v="0"/>
    <n v="2007"/>
    <x v="0"/>
    <x v="1"/>
  </r>
  <r>
    <s v="Tola Tide"/>
    <x v="4"/>
    <n v="2009"/>
    <x v="0"/>
    <x v="0"/>
  </r>
  <r>
    <s v="Tommy Sheridan Tide"/>
    <x v="12"/>
    <n v="2009"/>
    <x v="0"/>
    <x v="2"/>
  </r>
  <r>
    <s v="Torrens Tide"/>
    <x v="1"/>
    <n v="2015"/>
    <x v="3"/>
    <x v="2"/>
  </r>
  <r>
    <s v="Touchet Tide"/>
    <x v="0"/>
    <n v="2004"/>
    <x v="2"/>
    <x v="0"/>
  </r>
  <r>
    <s v="Troms Arcturus"/>
    <x v="1"/>
    <n v="2014"/>
    <x v="1"/>
    <x v="0"/>
  </r>
  <r>
    <s v="Troms Capella"/>
    <x v="1"/>
    <n v="2011"/>
    <x v="1"/>
    <x v="2"/>
  </r>
  <r>
    <s v="Troms Castor"/>
    <x v="1"/>
    <n v="2009"/>
    <x v="1"/>
    <x v="0"/>
  </r>
  <r>
    <s v="Troms Hera"/>
    <x v="1"/>
    <n v="2015"/>
    <x v="0"/>
    <x v="2"/>
  </r>
  <r>
    <s v="Troms Lyra"/>
    <x v="1"/>
    <n v="2013"/>
    <x v="1"/>
    <x v="2"/>
  </r>
  <r>
    <s v="Troms Mira"/>
    <x v="1"/>
    <n v="2015"/>
    <x v="1"/>
    <x v="2"/>
  </r>
  <r>
    <s v="Troms Pollux"/>
    <x v="1"/>
    <n v="2009"/>
    <x v="1"/>
    <x v="0"/>
  </r>
  <r>
    <s v="Troms Sirius"/>
    <x v="1"/>
    <n v="2012"/>
    <x v="1"/>
    <x v="0"/>
  </r>
  <r>
    <s v="Trounson Tide"/>
    <x v="2"/>
    <n v="2010"/>
    <x v="0"/>
    <x v="0"/>
  </r>
  <r>
    <s v="Urdaneta Tide"/>
    <x v="2"/>
    <n v="2008"/>
    <x v="0"/>
    <x v="0"/>
  </r>
  <r>
    <s v="Vrana Tide"/>
    <x v="15"/>
    <n v="2009"/>
    <x v="0"/>
    <x v="1"/>
  </r>
  <r>
    <s v="Walgamotte Tide"/>
    <x v="2"/>
    <n v="2014"/>
    <x v="2"/>
    <x v="0"/>
  </r>
  <r>
    <s v="Walker Tide"/>
    <x v="3"/>
    <n v="2016"/>
    <x v="2"/>
    <x v="0"/>
  </r>
  <r>
    <s v="Weyland Tide"/>
    <x v="0"/>
    <n v="2012"/>
    <x v="0"/>
    <x v="1"/>
  </r>
  <r>
    <s v="William C Hightower"/>
    <x v="1"/>
    <n v="2002"/>
    <x v="0"/>
    <x v="1"/>
  </r>
  <r>
    <s v="William R Croyle II"/>
    <x v="12"/>
    <n v="2009"/>
    <x v="2"/>
    <x v="0"/>
  </r>
  <r>
    <s v="Wise Tide II"/>
    <x v="2"/>
    <n v="2009"/>
    <x v="0"/>
    <x v="0"/>
  </r>
  <r>
    <s v="Yeo Tide"/>
    <x v="0"/>
    <n v="2005"/>
    <x v="2"/>
    <x v="0"/>
  </r>
  <r>
    <s v="Youngs Tide"/>
    <x v="1"/>
    <n v="2014"/>
    <x v="3"/>
    <x v="0"/>
  </r>
  <r>
    <s v="Zambeze Tide"/>
    <x v="4"/>
    <n v="2006"/>
    <x v="0"/>
    <x v="0"/>
  </r>
  <r>
    <s v="Zola Tide"/>
    <x v="4"/>
    <n v="2007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082A29-8852-6D4B-8963-A93D07890260}" name="PivotTable9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3:H7" firstHeaderRow="1" firstDataRow="1" firstDataCol="1" rowPageCount="1" colPageCount="1"/>
  <pivotFields count="5">
    <pivotField dataField="1" showAll="0"/>
    <pivotField axis="axisPage" multipleItemSelectionAllowed="1" showAll="0">
      <items count="17">
        <item h="1" x="7"/>
        <item h="1" x="12"/>
        <item h="1" x="11"/>
        <item h="1" x="3"/>
        <item h="1" x="0"/>
        <item x="4"/>
        <item x="8"/>
        <item x="14"/>
        <item x="15"/>
        <item x="13"/>
        <item h="1" x="5"/>
        <item h="1" x="9"/>
        <item h="1" x="6"/>
        <item h="1" x="2"/>
        <item h="1" x="1"/>
        <item x="10"/>
        <item t="default"/>
      </items>
    </pivotField>
    <pivotField showAll="0"/>
    <pivotField showAll="0"/>
    <pivotField axis="axisRow" showAll="0">
      <items count="4">
        <item x="0"/>
        <item x="1"/>
        <item x="2"/>
        <item t="default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-1"/>
  </pageFields>
  <dataFields count="1">
    <dataField name="Other by Statu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7E5D0D-121A-8044-A083-B43B508D3A69}" name="PivotTable8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olHeaderCaption="Region">
  <location ref="A53:D55" firstHeaderRow="1" firstDataRow="2" firstDataCol="1" rowPageCount="2" colPageCount="1"/>
  <pivotFields count="5">
    <pivotField dataField="1" showAll="0"/>
    <pivotField axis="axisPage" multipleItemSelectionAllowed="1" showAll="0">
      <items count="17">
        <item h="1" x="7"/>
        <item h="1" x="12"/>
        <item h="1" x="11"/>
        <item h="1" x="3"/>
        <item h="1" x="0"/>
        <item x="4"/>
        <item x="8"/>
        <item x="14"/>
        <item x="15"/>
        <item x="13"/>
        <item h="1" x="5"/>
        <item h="1" x="9"/>
        <item h="1" x="6"/>
        <item h="1" x="2"/>
        <item h="1" x="1"/>
        <item x="10"/>
        <item t="default"/>
      </items>
    </pivotField>
    <pivotField showAll="0"/>
    <pivotField axis="axisCol" showAll="0">
      <items count="5">
        <item x="3"/>
        <item x="1"/>
        <item x="2"/>
        <item x="0"/>
        <item t="default"/>
      </items>
    </pivotField>
    <pivotField axis="axisPage" multipleItemSelectionAllowed="1" showAll="0">
      <items count="4">
        <item x="0"/>
        <item h="1" x="1"/>
        <item h="1" x="2"/>
        <item t="default"/>
      </items>
    </pivotField>
  </pivotFields>
  <rowItems count="1">
    <i/>
  </rowItems>
  <colFields count="1">
    <field x="3"/>
  </colFields>
  <colItems count="3">
    <i>
      <x/>
    </i>
    <i>
      <x v="3"/>
    </i>
    <i t="grand">
      <x/>
    </i>
  </colItems>
  <pageFields count="2">
    <pageField fld="1" hier="-1"/>
    <pageField fld="4" hier="-1"/>
  </pageFields>
  <dataFields count="1">
    <dataField name="Other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A04F08-D7DF-CF4C-A547-58DB1F61B609}" name="PivotTable7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olHeaderCaption="Region">
  <location ref="A46:D48" firstHeaderRow="1" firstDataRow="2" firstDataCol="1" rowPageCount="2" colPageCount="1"/>
  <pivotFields count="5">
    <pivotField dataField="1" showAll="0"/>
    <pivotField axis="axisPage" multipleItemSelectionAllowed="1" showAll="0">
      <items count="17">
        <item h="1" x="7"/>
        <item h="1" x="12"/>
        <item h="1" x="11"/>
        <item h="1" x="3"/>
        <item h="1" x="0"/>
        <item x="4"/>
        <item x="8"/>
        <item x="14"/>
        <item x="15"/>
        <item x="13"/>
        <item h="1" x="5"/>
        <item h="1" x="9"/>
        <item h="1" x="6"/>
        <item h="1" x="2"/>
        <item h="1" x="1"/>
        <item x="10"/>
        <item t="default"/>
      </items>
    </pivotField>
    <pivotField showAll="0"/>
    <pivotField axis="axisCol" showAll="0">
      <items count="5">
        <item x="3"/>
        <item x="1"/>
        <item x="2"/>
        <item x="0"/>
        <item t="default"/>
      </items>
    </pivotField>
    <pivotField axis="axisPage" showAll="0">
      <items count="4">
        <item x="0"/>
        <item x="1"/>
        <item x="2"/>
        <item t="default"/>
      </items>
    </pivotField>
  </pivotFields>
  <rowItems count="1">
    <i/>
  </rowItems>
  <colFields count="1">
    <field x="3"/>
  </colFields>
  <colItems count="3">
    <i>
      <x/>
    </i>
    <i>
      <x v="3"/>
    </i>
    <i t="grand">
      <x/>
    </i>
  </colItems>
  <pageFields count="2">
    <pageField fld="1" hier="-1"/>
    <pageField fld="4" hier="-1"/>
  </pageFields>
  <dataFields count="1">
    <dataField name="Other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7312E5-6195-9441-A372-28A189833E3E}" name="PivotTable6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olHeaderCaption="Region">
  <location ref="A37:E39" firstHeaderRow="1" firstDataRow="2" firstDataCol="1" rowPageCount="2" colPageCount="1"/>
  <pivotFields count="5">
    <pivotField dataField="1" showAll="0"/>
    <pivotField axis="axisPage" multipleItemSelectionAllowed="1" showAll="0">
      <items count="17">
        <item h="1" x="7"/>
        <item h="1" x="12"/>
        <item x="11"/>
        <item x="3"/>
        <item x="0"/>
        <item h="1" x="4"/>
        <item h="1" x="8"/>
        <item h="1" x="14"/>
        <item h="1" x="15"/>
        <item h="1" x="13"/>
        <item x="5"/>
        <item x="9"/>
        <item x="6"/>
        <item h="1" x="2"/>
        <item h="1" x="1"/>
        <item h="1" x="10"/>
        <item t="default"/>
      </items>
    </pivotField>
    <pivotField showAll="0"/>
    <pivotField axis="axisCol" showAll="0">
      <items count="5">
        <item x="3"/>
        <item x="1"/>
        <item x="2"/>
        <item x="0"/>
        <item t="default"/>
      </items>
    </pivotField>
    <pivotField axis="axisPage" multipleItemSelectionAllowed="1" showAll="0">
      <items count="4">
        <item x="0"/>
        <item h="1" x="1"/>
        <item h="1" x="2"/>
        <item t="default"/>
      </items>
    </pivotField>
  </pivotFields>
  <rowItems count="1">
    <i/>
  </rowItems>
  <colFields count="1">
    <field x="3"/>
  </colFields>
  <colItems count="4">
    <i>
      <x/>
    </i>
    <i>
      <x v="2"/>
    </i>
    <i>
      <x v="3"/>
    </i>
    <i t="grand">
      <x/>
    </i>
  </colItems>
  <pageFields count="2">
    <pageField fld="1" hier="-1"/>
    <pageField fld="4" hier="-1"/>
  </pageFields>
  <dataFields count="1">
    <dataField name="Towing Supply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EEAFD4-7881-B249-BA23-44F41BA813F2}" name="PivotTable5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olHeaderCaption="Region">
  <location ref="A30:F32" firstHeaderRow="1" firstDataRow="2" firstDataCol="1" rowPageCount="2" colPageCount="1"/>
  <pivotFields count="5">
    <pivotField dataField="1" showAll="0"/>
    <pivotField axis="axisPage" multipleItemSelectionAllowed="1" showAll="0">
      <items count="17">
        <item h="1" x="7"/>
        <item h="1" x="12"/>
        <item x="11"/>
        <item x="3"/>
        <item x="0"/>
        <item h="1" x="4"/>
        <item h="1" x="8"/>
        <item h="1" x="14"/>
        <item h="1" x="15"/>
        <item h="1" x="13"/>
        <item x="5"/>
        <item x="9"/>
        <item x="6"/>
        <item h="1" x="2"/>
        <item h="1" x="1"/>
        <item h="1" x="10"/>
        <item t="default"/>
      </items>
    </pivotField>
    <pivotField showAll="0"/>
    <pivotField axis="axisCol" showAll="0">
      <items count="5">
        <item x="3"/>
        <item x="1"/>
        <item x="2"/>
        <item x="0"/>
        <item t="default"/>
      </items>
    </pivotField>
    <pivotField axis="axisPage" showAll="0">
      <items count="4">
        <item x="0"/>
        <item x="1"/>
        <item x="2"/>
        <item t="default"/>
      </items>
    </pivotField>
  </pivotFields>
  <rowItems count="1">
    <i/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2">
    <pageField fld="1" hier="-1"/>
    <pageField fld="4" hier="-1"/>
  </pageFields>
  <dataFields count="1">
    <dataField name="Towing Supply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770F0B-F1F2-FC45-BEA0-131D805E53D1}" name="PivotTable4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olHeaderCaption="Region">
  <location ref="A21:F23" firstHeaderRow="1" firstDataRow="2" firstDataCol="1" rowPageCount="2" colPageCount="1"/>
  <pivotFields count="5">
    <pivotField dataField="1" showAll="0"/>
    <pivotField axis="axisPage" multipleItemSelectionAllowed="1" showAll="0">
      <items count="17">
        <item x="7"/>
        <item x="12"/>
        <item h="1" x="11"/>
        <item h="1" x="3"/>
        <item h="1" x="0"/>
        <item h="1" x="4"/>
        <item h="1" x="8"/>
        <item h="1" x="14"/>
        <item h="1" x="15"/>
        <item h="1" x="13"/>
        <item h="1" x="5"/>
        <item h="1" x="9"/>
        <item h="1" x="6"/>
        <item x="2"/>
        <item x="1"/>
        <item h="1" x="10"/>
        <item t="default"/>
      </items>
    </pivotField>
    <pivotField showAll="0"/>
    <pivotField axis="axisCol" showAll="0">
      <items count="5">
        <item x="3"/>
        <item x="1"/>
        <item x="2"/>
        <item x="0"/>
        <item t="default"/>
      </items>
    </pivotField>
    <pivotField axis="axisPage" multipleItemSelectionAllowed="1" showAll="0">
      <items count="4">
        <item x="0"/>
        <item h="1" x="1"/>
        <item h="1" x="2"/>
        <item t="default"/>
      </items>
    </pivotField>
  </pivotFields>
  <rowItems count="1">
    <i/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2">
    <pageField fld="1" hier="-1"/>
    <pageField fld="4" hier="-1"/>
  </pageFields>
  <dataFields count="1">
    <dataField name="Deepwater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69211C-42E8-EA4D-9515-537DC2A1DD47}" name="PivotTable3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olHeaderCaption="Region">
  <location ref="A14:F16" firstHeaderRow="1" firstDataRow="2" firstDataCol="1" rowPageCount="2" colPageCount="1"/>
  <pivotFields count="5">
    <pivotField dataField="1" showAll="0"/>
    <pivotField axis="axisPage" multipleItemSelectionAllowed="1" showAll="0">
      <items count="17">
        <item x="7"/>
        <item x="12"/>
        <item h="1" x="11"/>
        <item h="1" x="3"/>
        <item h="1" x="0"/>
        <item h="1" x="4"/>
        <item h="1" x="8"/>
        <item h="1" x="14"/>
        <item h="1" x="15"/>
        <item h="1" x="13"/>
        <item h="1" x="5"/>
        <item h="1" x="9"/>
        <item h="1" x="6"/>
        <item x="2"/>
        <item x="1"/>
        <item h="1" x="10"/>
        <item t="default"/>
      </items>
    </pivotField>
    <pivotField showAll="0"/>
    <pivotField axis="axisCol" showAll="0">
      <items count="5">
        <item x="3"/>
        <item x="1"/>
        <item x="2"/>
        <item x="0"/>
        <item t="default"/>
      </items>
    </pivotField>
    <pivotField axis="axisPage" showAll="0">
      <items count="4">
        <item x="0"/>
        <item x="1"/>
        <item x="2"/>
        <item t="default"/>
      </items>
    </pivotField>
  </pivotFields>
  <rowItems count="1">
    <i/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2">
    <pageField fld="1" hier="-1"/>
    <pageField fld="4" hier="-1"/>
  </pageFields>
  <dataFields count="1">
    <dataField name="Deepwater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44DEE5-DAB1-0D4E-A671-C494668A37BC}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D3:E7" firstHeaderRow="1" firstDataRow="1" firstDataCol="1" rowPageCount="1" colPageCount="1"/>
  <pivotFields count="5">
    <pivotField dataField="1" showAll="0"/>
    <pivotField axis="axisPage" multipleItemSelectionAllowed="1" showAll="0">
      <items count="17">
        <item h="1" x="7"/>
        <item h="1" x="12"/>
        <item h="1" x="11"/>
        <item h="1" x="3"/>
        <item h="1" x="0"/>
        <item h="1" x="4"/>
        <item h="1" x="8"/>
        <item h="1" x="14"/>
        <item h="1" x="15"/>
        <item h="1" x="13"/>
        <item x="5"/>
        <item x="9"/>
        <item x="6"/>
        <item x="2"/>
        <item x="1"/>
        <item h="1" x="10"/>
        <item t="default"/>
      </items>
    </pivotField>
    <pivotField showAll="0"/>
    <pivotField showAll="0"/>
    <pivotField axis="axisRow" showAll="0">
      <items count="4">
        <item x="0"/>
        <item x="1"/>
        <item x="2"/>
        <item t="default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-1"/>
  </pageFields>
  <dataFields count="1">
    <dataField name="PSV by Statu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935013-A6BB-AA4E-8BB5-6FC3A7E34C4E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7" firstHeaderRow="1" firstDataRow="1" firstDataCol="1" rowPageCount="1" colPageCount="1"/>
  <pivotFields count="5">
    <pivotField dataField="1" showAll="0"/>
    <pivotField axis="axisPage" multipleItemSelectionAllowed="1" showAll="0">
      <items count="17">
        <item x="7"/>
        <item x="12"/>
        <item x="11"/>
        <item x="3"/>
        <item x="0"/>
        <item h="1" x="4"/>
        <item h="1" x="8"/>
        <item h="1" x="14"/>
        <item h="1" x="15"/>
        <item h="1" x="13"/>
        <item h="1" x="5"/>
        <item h="1" x="9"/>
        <item h="1" x="6"/>
        <item h="1" x="2"/>
        <item h="1" x="1"/>
        <item h="1" x="10"/>
        <item t="default"/>
      </items>
    </pivotField>
    <pivotField showAll="0"/>
    <pivotField showAll="0"/>
    <pivotField axis="axisRow" showAll="0">
      <items count="4">
        <item x="0"/>
        <item x="1"/>
        <item x="2"/>
        <item t="default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-1"/>
  </pageFields>
  <dataFields count="1">
    <dataField name="AHTS by Statu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2D39A2-341C-144A-A365-2D0F946CC9B5}" name="Table1" displayName="Table1" ref="A7:E199" totalsRowShown="0" headerRowDxfId="0" tableBorderDxfId="6">
  <autoFilter ref="A7:E199" xr:uid="{578EA981-2FE5-7A41-A934-A852E3F5C1BB}"/>
  <sortState xmlns:xlrd2="http://schemas.microsoft.com/office/spreadsheetml/2017/richdata2" ref="A8:E199">
    <sortCondition ref="E7:E199"/>
  </sortState>
  <tableColumns count="5">
    <tableColumn id="1" xr3:uid="{8AA3DC19-4355-1148-A763-28825677E90B}" name="Vessel" dataDxfId="5" dataCellStyle="Note 69"/>
    <tableColumn id="2" xr3:uid="{EC7B2A40-B4FF-2247-AB94-02024F610184}" name="Class" dataDxfId="4" dataCellStyle="Note 69"/>
    <tableColumn id="3" xr3:uid="{278AB3E3-9E09-3447-8D00-BA8EDD40CDBB}" name="Year Built" dataDxfId="3" dataCellStyle="Note 69"/>
    <tableColumn id="4" xr3:uid="{168B402B-2440-3340-9860-741EEE7E50E7}" name="Area Name" dataDxfId="2" dataCellStyle="Note 69"/>
    <tableColumn id="5" xr3:uid="{9CC39D46-AF8D-9643-925D-48C70BF654B1}" name="Status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157CE-3176-FA4D-A722-39723B1AB493}">
  <dimension ref="A1:E26"/>
  <sheetViews>
    <sheetView workbookViewId="0">
      <selection activeCell="D26" sqref="D26"/>
    </sheetView>
  </sheetViews>
  <sheetFormatPr baseColWidth="10" defaultRowHeight="15" x14ac:dyDescent="0.2"/>
  <cols>
    <col min="1" max="1" width="53.6640625" bestFit="1" customWidth="1"/>
    <col min="2" max="2" width="9.83203125" bestFit="1" customWidth="1"/>
  </cols>
  <sheetData>
    <row r="1" spans="1:5" ht="21" x14ac:dyDescent="0.25">
      <c r="A1" s="20" t="s">
        <v>234</v>
      </c>
      <c r="B1" s="21"/>
      <c r="C1" s="21"/>
      <c r="D1" s="21"/>
      <c r="E1" s="21"/>
    </row>
    <row r="2" spans="1:5" ht="16" x14ac:dyDescent="0.2">
      <c r="A2" s="22" t="s">
        <v>235</v>
      </c>
      <c r="B2" s="21"/>
      <c r="C2" s="21"/>
      <c r="D2" s="21"/>
      <c r="E2" s="21"/>
    </row>
    <row r="3" spans="1:5" ht="16" x14ac:dyDescent="0.2">
      <c r="A3" s="21" t="s">
        <v>247</v>
      </c>
      <c r="B3" s="21"/>
      <c r="C3" s="21"/>
      <c r="D3" s="21"/>
      <c r="E3" s="21"/>
    </row>
    <row r="4" spans="1:5" ht="16" x14ac:dyDescent="0.2">
      <c r="A4" s="21"/>
      <c r="B4" s="21"/>
      <c r="C4" s="21"/>
      <c r="D4" s="21"/>
      <c r="E4" s="21"/>
    </row>
    <row r="5" spans="1:5" ht="16" x14ac:dyDescent="0.2">
      <c r="A5" s="23" t="s">
        <v>236</v>
      </c>
      <c r="B5" s="21"/>
      <c r="C5" s="21"/>
      <c r="D5" s="21"/>
      <c r="E5" s="21"/>
    </row>
    <row r="6" spans="1:5" x14ac:dyDescent="0.2">
      <c r="A6" s="24" t="s">
        <v>237</v>
      </c>
      <c r="B6" s="25" t="s">
        <v>2</v>
      </c>
      <c r="C6" s="25" t="s">
        <v>3</v>
      </c>
      <c r="D6" s="25" t="s">
        <v>238</v>
      </c>
      <c r="E6" s="26" t="s">
        <v>222</v>
      </c>
    </row>
    <row r="7" spans="1:5" ht="16" x14ac:dyDescent="0.2">
      <c r="A7" s="21" t="s">
        <v>239</v>
      </c>
      <c r="B7" s="21">
        <f>GETPIVOTDATA("Vessel",Pivot!$A$3,"Status","Active")</f>
        <v>31</v>
      </c>
      <c r="C7" s="21">
        <f>GETPIVOTDATA("Vessel",Pivot!$A$3,"Status","Stacked")</f>
        <v>3</v>
      </c>
      <c r="D7" s="21">
        <f>GETPIVOTDATA("Vessel",Pivot!$A$3,"Status","AHFS")</f>
        <v>25</v>
      </c>
      <c r="E7" s="27">
        <f>SUM(B7:D7)</f>
        <v>59</v>
      </c>
    </row>
    <row r="8" spans="1:5" ht="16" x14ac:dyDescent="0.2">
      <c r="A8" s="21" t="s">
        <v>240</v>
      </c>
      <c r="B8" s="21">
        <f>GETPIVOTDATA("Vessel",Pivot!$D$3,"Status","Active")</f>
        <v>74</v>
      </c>
      <c r="C8" s="21">
        <f>GETPIVOTDATA("Vessel",Pivot!$D$3,"Status","Stacked")</f>
        <v>21</v>
      </c>
      <c r="D8" s="21">
        <f>GETPIVOTDATA("Vessel",Pivot!$D$3,"Status","AHFS")</f>
        <v>18</v>
      </c>
      <c r="E8" s="27">
        <f>SUM(B8:D8)</f>
        <v>113</v>
      </c>
    </row>
    <row r="9" spans="1:5" ht="16" x14ac:dyDescent="0.2">
      <c r="A9" s="21" t="s">
        <v>233</v>
      </c>
      <c r="B9" s="21">
        <f>GETPIVOTDATA("Vessel",Pivot!$G$3,"Status","Active")</f>
        <v>16</v>
      </c>
      <c r="C9" s="21">
        <f>GETPIVOTDATA("Vessel",Pivot!$G$3,"Status","Stacked")</f>
        <v>1</v>
      </c>
      <c r="D9" s="21">
        <f>GETPIVOTDATA("Vessel",Pivot!$G$3,"Status","AHFS")</f>
        <v>3</v>
      </c>
      <c r="E9" s="27">
        <f>SUM(B9:D9)</f>
        <v>20</v>
      </c>
    </row>
    <row r="10" spans="1:5" x14ac:dyDescent="0.2">
      <c r="A10" s="28" t="s">
        <v>222</v>
      </c>
      <c r="B10" s="28">
        <f>SUM(B7:B9)</f>
        <v>121</v>
      </c>
      <c r="C10" s="28">
        <f t="shared" ref="C10:E10" si="0">SUM(C7:C9)</f>
        <v>25</v>
      </c>
      <c r="D10" s="28">
        <f t="shared" si="0"/>
        <v>46</v>
      </c>
      <c r="E10" s="29">
        <f t="shared" si="0"/>
        <v>192</v>
      </c>
    </row>
    <row r="11" spans="1:5" ht="16" x14ac:dyDescent="0.2">
      <c r="A11" s="21"/>
      <c r="B11" s="21"/>
      <c r="C11" s="21"/>
      <c r="D11" s="21"/>
      <c r="E11" s="21"/>
    </row>
    <row r="12" spans="1:5" ht="16" x14ac:dyDescent="0.2">
      <c r="A12" s="23" t="s">
        <v>241</v>
      </c>
      <c r="B12" s="21"/>
      <c r="C12" s="21"/>
      <c r="D12" s="21"/>
      <c r="E12" s="21"/>
    </row>
    <row r="13" spans="1:5" x14ac:dyDescent="0.2">
      <c r="A13" s="24" t="s">
        <v>231</v>
      </c>
      <c r="B13" s="25" t="s">
        <v>230</v>
      </c>
      <c r="C13" s="25" t="s">
        <v>232</v>
      </c>
      <c r="D13" s="25" t="s">
        <v>233</v>
      </c>
      <c r="E13" s="26" t="s">
        <v>222</v>
      </c>
    </row>
    <row r="14" spans="1:5" ht="16" x14ac:dyDescent="0.2">
      <c r="A14" s="21" t="s">
        <v>242</v>
      </c>
      <c r="B14" s="21">
        <f>GETPIVOTDATA("Vessel",Pivot!$A$14,"Area Name","AMER")</f>
        <v>30</v>
      </c>
      <c r="C14" s="21">
        <f>GETPIVOTDATA("Vessel",Pivot!$A$30,"Area Name","AMER")</f>
        <v>12</v>
      </c>
      <c r="D14" s="21">
        <f>GETPIVOTDATA("Vessel",Pivot!$A$46,"Area Name","AMER")</f>
        <v>3</v>
      </c>
      <c r="E14" s="27">
        <f>SUM(B14:D14)</f>
        <v>45</v>
      </c>
    </row>
    <row r="15" spans="1:5" ht="16" x14ac:dyDescent="0.2">
      <c r="A15" s="21" t="s">
        <v>243</v>
      </c>
      <c r="B15" s="21">
        <f>GETPIVOTDATA("Vessel",Pivot!$A$14,"Area Name","MEAP")</f>
        <v>22</v>
      </c>
      <c r="C15" s="21">
        <f>GETPIVOTDATA("Vessel",Pivot!$A$30,"Area Name","MEAP")</f>
        <v>22</v>
      </c>
      <c r="D15" s="21">
        <v>0</v>
      </c>
      <c r="E15" s="27">
        <f>SUM(B15:D15)</f>
        <v>44</v>
      </c>
    </row>
    <row r="16" spans="1:5" ht="16" x14ac:dyDescent="0.2">
      <c r="A16" s="21" t="s">
        <v>244</v>
      </c>
      <c r="B16" s="21">
        <f>GETPIVOTDATA("Vessel",Pivot!$A$14,"Area Name","SS AFR")</f>
        <v>30</v>
      </c>
      <c r="C16" s="21">
        <f>GETPIVOTDATA("Vessel",Pivot!$A$30,"Area Name","SS AFR")</f>
        <v>18</v>
      </c>
      <c r="D16" s="21">
        <f>GETPIVOTDATA("Vessel",Pivot!$A$46,"Area Name","SS AFR")</f>
        <v>17</v>
      </c>
      <c r="E16" s="27">
        <f>SUM(B16:D16)</f>
        <v>65</v>
      </c>
    </row>
    <row r="17" spans="1:5" ht="16" x14ac:dyDescent="0.2">
      <c r="A17" s="21" t="s">
        <v>245</v>
      </c>
      <c r="B17" s="21">
        <f>GETPIVOTDATA("Vessel",Pivot!$A$14,"Area Name","EUR/MED")</f>
        <v>37</v>
      </c>
      <c r="C17" s="21">
        <f>GETPIVOTDATA("Vessel",Pivot!$A$30,"Area Name","EUR/MED")</f>
        <v>1</v>
      </c>
      <c r="D17" s="21">
        <v>0</v>
      </c>
      <c r="E17" s="27">
        <f>SUM(B17:D17)</f>
        <v>38</v>
      </c>
    </row>
    <row r="18" spans="1:5" x14ac:dyDescent="0.2">
      <c r="A18" s="28" t="s">
        <v>222</v>
      </c>
      <c r="B18" s="28">
        <f>SUM(B14:B17)</f>
        <v>119</v>
      </c>
      <c r="C18" s="28">
        <f>SUM(C14:C17)</f>
        <v>53</v>
      </c>
      <c r="D18" s="28">
        <f>SUM(D14:D17)</f>
        <v>20</v>
      </c>
      <c r="E18" s="29">
        <f>SUM(E14:E17)</f>
        <v>192</v>
      </c>
    </row>
    <row r="19" spans="1:5" ht="16" x14ac:dyDescent="0.2">
      <c r="A19" s="21"/>
      <c r="B19" s="21"/>
      <c r="C19" s="21"/>
      <c r="D19" s="21"/>
      <c r="E19" s="21"/>
    </row>
    <row r="20" spans="1:5" ht="16" x14ac:dyDescent="0.2">
      <c r="A20" s="23" t="s">
        <v>246</v>
      </c>
      <c r="B20" s="21"/>
      <c r="C20" s="21"/>
      <c r="D20" s="21"/>
      <c r="E20" s="21"/>
    </row>
    <row r="21" spans="1:5" x14ac:dyDescent="0.2">
      <c r="A21" s="24" t="s">
        <v>231</v>
      </c>
      <c r="B21" s="25" t="s">
        <v>230</v>
      </c>
      <c r="C21" s="25" t="s">
        <v>232</v>
      </c>
      <c r="D21" s="25" t="s">
        <v>233</v>
      </c>
      <c r="E21" s="26" t="s">
        <v>222</v>
      </c>
    </row>
    <row r="22" spans="1:5" ht="16" x14ac:dyDescent="0.2">
      <c r="A22" s="21" t="s">
        <v>242</v>
      </c>
      <c r="B22" s="21">
        <f>GETPIVOTDATA("Vessel",Pivot!$A$21,"Area Name","AMER")</f>
        <v>19</v>
      </c>
      <c r="C22" s="21">
        <f>GETPIVOTDATA("Vessel",Pivot!$A$37,"Area Name","AMER")</f>
        <v>8</v>
      </c>
      <c r="D22" s="21">
        <f>GETPIVOTDATA("Vessel",Pivot!$A$53,"Area Name","AMER")</f>
        <v>2</v>
      </c>
      <c r="E22" s="27">
        <f>SUM(B22:D22)</f>
        <v>29</v>
      </c>
    </row>
    <row r="23" spans="1:5" ht="16" x14ac:dyDescent="0.2">
      <c r="A23" s="21" t="s">
        <v>243</v>
      </c>
      <c r="B23" s="21">
        <f>GETPIVOTDATA("Vessel",Pivot!$A$21,"Area Name","MEAP")</f>
        <v>15</v>
      </c>
      <c r="C23" s="21">
        <f>GETPIVOTDATA("Vessel",Pivot!$A$37,"Area Name","MEAP")</f>
        <v>14</v>
      </c>
      <c r="D23" s="21">
        <v>0</v>
      </c>
      <c r="E23" s="27">
        <f>SUM(B23:D23)</f>
        <v>29</v>
      </c>
    </row>
    <row r="24" spans="1:5" ht="16" x14ac:dyDescent="0.2">
      <c r="A24" s="21" t="s">
        <v>244</v>
      </c>
      <c r="B24" s="21">
        <f>GETPIVOTDATA("Vessel",Pivot!$A$21,"Area Name","SS AFR")</f>
        <v>18</v>
      </c>
      <c r="C24" s="21">
        <f>GETPIVOTDATA("Vessel",Pivot!$A$37,"Area Name","SS AFR")</f>
        <v>11</v>
      </c>
      <c r="D24" s="21">
        <f>GETPIVOTDATA("Vessel",Pivot!$A$53,"Area Name","SS AFR")</f>
        <v>14</v>
      </c>
      <c r="E24" s="27">
        <f>SUM(B24:D24)</f>
        <v>43</v>
      </c>
    </row>
    <row r="25" spans="1:5" ht="16" x14ac:dyDescent="0.2">
      <c r="A25" s="21" t="s">
        <v>245</v>
      </c>
      <c r="B25" s="21">
        <f>GETPIVOTDATA("Vessel",Pivot!$A$21,"Area Name","EUR/MED")</f>
        <v>20</v>
      </c>
      <c r="C25" s="21">
        <v>0</v>
      </c>
      <c r="D25" s="21">
        <v>0</v>
      </c>
      <c r="E25" s="27">
        <f>SUM(B25:D25)</f>
        <v>20</v>
      </c>
    </row>
    <row r="26" spans="1:5" x14ac:dyDescent="0.2">
      <c r="A26" s="28" t="s">
        <v>222</v>
      </c>
      <c r="B26" s="28">
        <f>SUM(B22:B25)</f>
        <v>72</v>
      </c>
      <c r="C26" s="28">
        <f>SUM(C22:C25)</f>
        <v>33</v>
      </c>
      <c r="D26" s="28">
        <f>SUM(D22:D25)</f>
        <v>16</v>
      </c>
      <c r="E26" s="29">
        <f>SUM(E22:E25)</f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CN273"/>
  <sheetViews>
    <sheetView tabSelected="1" workbookViewId="0">
      <selection activeCell="B173" sqref="B173"/>
    </sheetView>
  </sheetViews>
  <sheetFormatPr baseColWidth="10" defaultColWidth="9.1640625" defaultRowHeight="13" x14ac:dyDescent="0.15"/>
  <cols>
    <col min="1" max="1" width="19.5" style="1" bestFit="1" customWidth="1"/>
    <col min="2" max="2" width="34.6640625" style="1" bestFit="1" customWidth="1"/>
    <col min="3" max="3" width="11.5" style="1" customWidth="1"/>
    <col min="4" max="4" width="12.5" style="1" customWidth="1"/>
    <col min="5" max="16384" width="9.1640625" style="1"/>
  </cols>
  <sheetData>
    <row r="1" spans="1:16316" x14ac:dyDescent="0.15">
      <c r="A1" s="9" t="s">
        <v>0</v>
      </c>
      <c r="B1" s="9"/>
      <c r="C1" s="9"/>
    </row>
    <row r="2" spans="1:16316" x14ac:dyDescent="0.15">
      <c r="A2" s="9" t="s">
        <v>1</v>
      </c>
      <c r="B2" s="9"/>
      <c r="C2" s="9"/>
      <c r="D2" s="2" t="s">
        <v>2</v>
      </c>
      <c r="E2" s="1">
        <v>121</v>
      </c>
    </row>
    <row r="3" spans="1:16316" x14ac:dyDescent="0.15">
      <c r="A3" s="14">
        <v>44012</v>
      </c>
      <c r="B3" s="14"/>
      <c r="C3" s="14"/>
      <c r="D3" s="2" t="s">
        <v>3</v>
      </c>
      <c r="E3" s="1">
        <v>25</v>
      </c>
    </row>
    <row r="4" spans="1:16316" x14ac:dyDescent="0.15">
      <c r="A4" s="3"/>
      <c r="B4" s="3"/>
      <c r="C4" s="3"/>
      <c r="D4" s="2" t="s">
        <v>4</v>
      </c>
      <c r="E4" s="1">
        <v>46</v>
      </c>
    </row>
    <row r="5" spans="1:16316" x14ac:dyDescent="0.15">
      <c r="D5" s="15" t="s">
        <v>5</v>
      </c>
      <c r="E5" s="5">
        <f>SUM(E2:E4)</f>
        <v>192</v>
      </c>
    </row>
    <row r="7" spans="1:16316" s="5" customFormat="1" ht="14" x14ac:dyDescent="0.15">
      <c r="A7" s="11" t="s">
        <v>223</v>
      </c>
      <c r="B7" s="12" t="s">
        <v>6</v>
      </c>
      <c r="C7" s="12" t="s">
        <v>7</v>
      </c>
      <c r="D7" s="12" t="s">
        <v>8</v>
      </c>
      <c r="E7" s="13" t="s">
        <v>9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</row>
    <row r="8" spans="1:16316" x14ac:dyDescent="0.15">
      <c r="A8" s="10" t="s">
        <v>10</v>
      </c>
      <c r="B8" s="6" t="s">
        <v>11</v>
      </c>
      <c r="C8" s="7">
        <v>2010</v>
      </c>
      <c r="D8" s="7" t="s">
        <v>12</v>
      </c>
      <c r="E8" s="1" t="s">
        <v>2</v>
      </c>
    </row>
    <row r="9" spans="1:16316" x14ac:dyDescent="0.15">
      <c r="A9" s="10" t="s">
        <v>13</v>
      </c>
      <c r="B9" s="6" t="s">
        <v>14</v>
      </c>
      <c r="C9" s="7">
        <v>2012</v>
      </c>
      <c r="D9" s="7" t="s">
        <v>15</v>
      </c>
      <c r="E9" s="1" t="s">
        <v>2</v>
      </c>
    </row>
    <row r="10" spans="1:16316" x14ac:dyDescent="0.15">
      <c r="A10" s="10" t="s">
        <v>16</v>
      </c>
      <c r="B10" s="6" t="s">
        <v>11</v>
      </c>
      <c r="C10" s="7">
        <v>2008</v>
      </c>
      <c r="D10" s="7" t="s">
        <v>17</v>
      </c>
      <c r="E10" s="1" t="s">
        <v>2</v>
      </c>
    </row>
    <row r="11" spans="1:16316" x14ac:dyDescent="0.15">
      <c r="A11" s="10" t="s">
        <v>18</v>
      </c>
      <c r="B11" s="6" t="s">
        <v>19</v>
      </c>
      <c r="C11" s="7">
        <v>2012</v>
      </c>
      <c r="D11" s="7" t="s">
        <v>12</v>
      </c>
      <c r="E11" s="1" t="s">
        <v>2</v>
      </c>
    </row>
    <row r="12" spans="1:16316" x14ac:dyDescent="0.15">
      <c r="A12" s="10" t="s">
        <v>20</v>
      </c>
      <c r="B12" s="6" t="s">
        <v>19</v>
      </c>
      <c r="C12" s="7">
        <v>2010</v>
      </c>
      <c r="D12" s="7" t="s">
        <v>17</v>
      </c>
      <c r="E12" s="1" t="s">
        <v>2</v>
      </c>
    </row>
    <row r="13" spans="1:16316" x14ac:dyDescent="0.15">
      <c r="A13" s="10" t="s">
        <v>23</v>
      </c>
      <c r="B13" s="6" t="s">
        <v>14</v>
      </c>
      <c r="C13" s="7">
        <v>2011</v>
      </c>
      <c r="D13" s="7" t="s">
        <v>15</v>
      </c>
      <c r="E13" s="1" t="s">
        <v>2</v>
      </c>
    </row>
    <row r="14" spans="1:16316" x14ac:dyDescent="0.15">
      <c r="A14" s="10" t="s">
        <v>24</v>
      </c>
      <c r="B14" s="6" t="s">
        <v>25</v>
      </c>
      <c r="C14" s="7">
        <v>2003</v>
      </c>
      <c r="D14" s="7" t="s">
        <v>12</v>
      </c>
      <c r="E14" s="1" t="s">
        <v>2</v>
      </c>
    </row>
    <row r="15" spans="1:16316" x14ac:dyDescent="0.15">
      <c r="A15" s="10" t="s">
        <v>26</v>
      </c>
      <c r="B15" s="6" t="s">
        <v>22</v>
      </c>
      <c r="C15" s="7">
        <v>2009</v>
      </c>
      <c r="D15" s="7" t="s">
        <v>17</v>
      </c>
      <c r="E15" s="1" t="s">
        <v>2</v>
      </c>
    </row>
    <row r="16" spans="1:16316" ht="15" customHeight="1" x14ac:dyDescent="0.15">
      <c r="A16" s="10" t="s">
        <v>27</v>
      </c>
      <c r="B16" s="6" t="s">
        <v>19</v>
      </c>
      <c r="C16" s="7">
        <v>2005</v>
      </c>
      <c r="D16" s="7" t="s">
        <v>28</v>
      </c>
      <c r="E16" s="1" t="s">
        <v>2</v>
      </c>
    </row>
    <row r="17" spans="1:5" x14ac:dyDescent="0.15">
      <c r="A17" s="10" t="s">
        <v>29</v>
      </c>
      <c r="B17" s="6" t="s">
        <v>11</v>
      </c>
      <c r="C17" s="7">
        <v>2010</v>
      </c>
      <c r="D17" s="7" t="s">
        <v>12</v>
      </c>
      <c r="E17" s="1" t="s">
        <v>2</v>
      </c>
    </row>
    <row r="18" spans="1:5" ht="15" customHeight="1" x14ac:dyDescent="0.15">
      <c r="A18" s="10" t="s">
        <v>31</v>
      </c>
      <c r="B18" s="6" t="s">
        <v>22</v>
      </c>
      <c r="C18" s="7">
        <v>2011</v>
      </c>
      <c r="D18" s="7" t="s">
        <v>17</v>
      </c>
      <c r="E18" s="1" t="s">
        <v>2</v>
      </c>
    </row>
    <row r="19" spans="1:5" x14ac:dyDescent="0.15">
      <c r="A19" s="10" t="s">
        <v>32</v>
      </c>
      <c r="B19" s="6" t="s">
        <v>19</v>
      </c>
      <c r="C19" s="7">
        <v>2008</v>
      </c>
      <c r="D19" s="7" t="s">
        <v>17</v>
      </c>
      <c r="E19" s="1" t="s">
        <v>2</v>
      </c>
    </row>
    <row r="20" spans="1:5" ht="15" customHeight="1" x14ac:dyDescent="0.15">
      <c r="A20" s="10" t="s">
        <v>33</v>
      </c>
      <c r="B20" s="6" t="s">
        <v>14</v>
      </c>
      <c r="C20" s="7">
        <v>2015</v>
      </c>
      <c r="D20" s="7" t="s">
        <v>28</v>
      </c>
      <c r="E20" s="1" t="s">
        <v>2</v>
      </c>
    </row>
    <row r="21" spans="1:5" x14ac:dyDescent="0.15">
      <c r="A21" s="10" t="s">
        <v>35</v>
      </c>
      <c r="B21" s="6" t="s">
        <v>19</v>
      </c>
      <c r="C21" s="7">
        <v>2009</v>
      </c>
      <c r="D21" s="7" t="s">
        <v>17</v>
      </c>
      <c r="E21" s="1" t="s">
        <v>2</v>
      </c>
    </row>
    <row r="22" spans="1:5" x14ac:dyDescent="0.15">
      <c r="A22" s="10" t="s">
        <v>36</v>
      </c>
      <c r="B22" s="6" t="s">
        <v>14</v>
      </c>
      <c r="C22" s="7">
        <v>2014</v>
      </c>
      <c r="D22" s="7" t="s">
        <v>15</v>
      </c>
      <c r="E22" s="1" t="s">
        <v>2</v>
      </c>
    </row>
    <row r="23" spans="1:5" x14ac:dyDescent="0.15">
      <c r="A23" s="10" t="s">
        <v>37</v>
      </c>
      <c r="B23" s="6" t="s">
        <v>25</v>
      </c>
      <c r="C23" s="7">
        <v>2009</v>
      </c>
      <c r="D23" s="7" t="s">
        <v>12</v>
      </c>
      <c r="E23" s="1" t="s">
        <v>2</v>
      </c>
    </row>
    <row r="24" spans="1:5" x14ac:dyDescent="0.15">
      <c r="A24" s="10" t="s">
        <v>39</v>
      </c>
      <c r="B24" s="6" t="s">
        <v>14</v>
      </c>
      <c r="C24" s="7">
        <v>2012</v>
      </c>
      <c r="D24" s="7" t="s">
        <v>12</v>
      </c>
      <c r="E24" s="1" t="s">
        <v>2</v>
      </c>
    </row>
    <row r="25" spans="1:5" ht="15" customHeight="1" x14ac:dyDescent="0.15">
      <c r="A25" s="10" t="s">
        <v>40</v>
      </c>
      <c r="B25" s="6" t="s">
        <v>19</v>
      </c>
      <c r="C25" s="7">
        <v>2004</v>
      </c>
      <c r="D25" s="7" t="s">
        <v>28</v>
      </c>
      <c r="E25" s="1" t="s">
        <v>2</v>
      </c>
    </row>
    <row r="26" spans="1:5" ht="15" customHeight="1" x14ac:dyDescent="0.15">
      <c r="A26" s="10" t="s">
        <v>41</v>
      </c>
      <c r="B26" s="6" t="s">
        <v>19</v>
      </c>
      <c r="C26" s="7">
        <v>2014</v>
      </c>
      <c r="D26" s="7" t="s">
        <v>17</v>
      </c>
      <c r="E26" s="1" t="s">
        <v>2</v>
      </c>
    </row>
    <row r="27" spans="1:5" ht="15" customHeight="1" x14ac:dyDescent="0.15">
      <c r="A27" s="10" t="s">
        <v>42</v>
      </c>
      <c r="B27" s="6" t="s">
        <v>22</v>
      </c>
      <c r="C27" s="7">
        <v>2011</v>
      </c>
      <c r="D27" s="7" t="s">
        <v>17</v>
      </c>
      <c r="E27" s="1" t="s">
        <v>2</v>
      </c>
    </row>
    <row r="28" spans="1:5" ht="15" customHeight="1" x14ac:dyDescent="0.15">
      <c r="A28" s="10" t="s">
        <v>44</v>
      </c>
      <c r="B28" s="6" t="s">
        <v>25</v>
      </c>
      <c r="C28" s="7">
        <v>2009</v>
      </c>
      <c r="D28" s="7" t="s">
        <v>12</v>
      </c>
      <c r="E28" s="1" t="s">
        <v>2</v>
      </c>
    </row>
    <row r="29" spans="1:5" x14ac:dyDescent="0.15">
      <c r="A29" s="10" t="s">
        <v>46</v>
      </c>
      <c r="B29" s="6" t="s">
        <v>11</v>
      </c>
      <c r="C29" s="7">
        <v>2008</v>
      </c>
      <c r="D29" s="7" t="s">
        <v>28</v>
      </c>
      <c r="E29" s="1" t="s">
        <v>2</v>
      </c>
    </row>
    <row r="30" spans="1:5" x14ac:dyDescent="0.15">
      <c r="A30" s="10" t="s">
        <v>47</v>
      </c>
      <c r="B30" s="6" t="s">
        <v>22</v>
      </c>
      <c r="C30" s="7">
        <v>2005</v>
      </c>
      <c r="D30" s="7" t="s">
        <v>28</v>
      </c>
      <c r="E30" s="1" t="s">
        <v>2</v>
      </c>
    </row>
    <row r="31" spans="1:5" ht="15" customHeight="1" x14ac:dyDescent="0.15">
      <c r="A31" s="10" t="s">
        <v>48</v>
      </c>
      <c r="B31" s="6" t="s">
        <v>11</v>
      </c>
      <c r="C31" s="7">
        <v>2007</v>
      </c>
      <c r="D31" s="7" t="s">
        <v>12</v>
      </c>
      <c r="E31" s="1" t="s">
        <v>2</v>
      </c>
    </row>
    <row r="32" spans="1:5" x14ac:dyDescent="0.15">
      <c r="A32" s="10" t="s">
        <v>49</v>
      </c>
      <c r="B32" s="6" t="s">
        <v>50</v>
      </c>
      <c r="C32" s="7">
        <v>2013</v>
      </c>
      <c r="D32" s="7" t="s">
        <v>12</v>
      </c>
      <c r="E32" s="1" t="s">
        <v>2</v>
      </c>
    </row>
    <row r="33" spans="1:5" x14ac:dyDescent="0.15">
      <c r="A33" s="10" t="s">
        <v>53</v>
      </c>
      <c r="B33" s="6" t="s">
        <v>19</v>
      </c>
      <c r="C33" s="7">
        <v>2009</v>
      </c>
      <c r="D33" s="7" t="s">
        <v>12</v>
      </c>
      <c r="E33" s="1" t="s">
        <v>2</v>
      </c>
    </row>
    <row r="34" spans="1:5" ht="15" customHeight="1" x14ac:dyDescent="0.15">
      <c r="A34" s="10" t="s">
        <v>55</v>
      </c>
      <c r="B34" s="6" t="s">
        <v>56</v>
      </c>
      <c r="C34" s="7">
        <v>2012</v>
      </c>
      <c r="D34" s="7" t="s">
        <v>28</v>
      </c>
      <c r="E34" s="1" t="s">
        <v>2</v>
      </c>
    </row>
    <row r="35" spans="1:5" x14ac:dyDescent="0.15">
      <c r="A35" s="10" t="s">
        <v>58</v>
      </c>
      <c r="B35" s="6" t="s">
        <v>19</v>
      </c>
      <c r="C35" s="7">
        <v>2002</v>
      </c>
      <c r="D35" s="7" t="s">
        <v>28</v>
      </c>
      <c r="E35" s="1" t="s">
        <v>2</v>
      </c>
    </row>
    <row r="36" spans="1:5" x14ac:dyDescent="0.15">
      <c r="A36" s="10" t="s">
        <v>59</v>
      </c>
      <c r="B36" s="6" t="s">
        <v>19</v>
      </c>
      <c r="C36" s="7">
        <v>2010</v>
      </c>
      <c r="D36" s="7" t="s">
        <v>12</v>
      </c>
      <c r="E36" s="1" t="s">
        <v>2</v>
      </c>
    </row>
    <row r="37" spans="1:5" ht="15" customHeight="1" x14ac:dyDescent="0.15">
      <c r="A37" s="10" t="s">
        <v>60</v>
      </c>
      <c r="B37" s="6" t="s">
        <v>11</v>
      </c>
      <c r="C37" s="7">
        <v>2008</v>
      </c>
      <c r="D37" s="7" t="s">
        <v>17</v>
      </c>
      <c r="E37" s="1" t="s">
        <v>2</v>
      </c>
    </row>
    <row r="38" spans="1:5" x14ac:dyDescent="0.15">
      <c r="A38" s="10" t="s">
        <v>65</v>
      </c>
      <c r="B38" s="6" t="s">
        <v>19</v>
      </c>
      <c r="C38" s="7">
        <v>2009</v>
      </c>
      <c r="D38" s="7" t="s">
        <v>12</v>
      </c>
      <c r="E38" s="1" t="s">
        <v>2</v>
      </c>
    </row>
    <row r="39" spans="1:5" x14ac:dyDescent="0.15">
      <c r="A39" s="10" t="s">
        <v>66</v>
      </c>
      <c r="B39" s="6" t="s">
        <v>67</v>
      </c>
      <c r="C39" s="7">
        <v>2004</v>
      </c>
      <c r="D39" s="7" t="s">
        <v>28</v>
      </c>
      <c r="E39" s="1" t="s">
        <v>2</v>
      </c>
    </row>
    <row r="40" spans="1:5" x14ac:dyDescent="0.15">
      <c r="A40" s="10" t="s">
        <v>68</v>
      </c>
      <c r="B40" s="6" t="s">
        <v>62</v>
      </c>
      <c r="C40" s="7">
        <v>2003</v>
      </c>
      <c r="D40" s="7" t="s">
        <v>28</v>
      </c>
      <c r="E40" s="1" t="s">
        <v>2</v>
      </c>
    </row>
    <row r="41" spans="1:5" x14ac:dyDescent="0.15">
      <c r="A41" s="10" t="s">
        <v>69</v>
      </c>
      <c r="B41" s="6" t="s">
        <v>19</v>
      </c>
      <c r="C41" s="7">
        <v>2014</v>
      </c>
      <c r="D41" s="7" t="s">
        <v>12</v>
      </c>
      <c r="E41" s="1" t="s">
        <v>2</v>
      </c>
    </row>
    <row r="42" spans="1:5" x14ac:dyDescent="0.15">
      <c r="A42" s="10" t="s">
        <v>70</v>
      </c>
      <c r="B42" s="6" t="s">
        <v>22</v>
      </c>
      <c r="C42" s="7">
        <v>2011</v>
      </c>
      <c r="D42" s="7" t="s">
        <v>17</v>
      </c>
      <c r="E42" s="1" t="s">
        <v>2</v>
      </c>
    </row>
    <row r="43" spans="1:5" x14ac:dyDescent="0.15">
      <c r="A43" s="10" t="s">
        <v>71</v>
      </c>
      <c r="B43" s="6" t="s">
        <v>11</v>
      </c>
      <c r="C43" s="7">
        <v>2004</v>
      </c>
      <c r="D43" s="7" t="s">
        <v>12</v>
      </c>
      <c r="E43" s="1" t="s">
        <v>2</v>
      </c>
    </row>
    <row r="44" spans="1:5" x14ac:dyDescent="0.15">
      <c r="A44" s="10" t="s">
        <v>75</v>
      </c>
      <c r="B44" s="6" t="s">
        <v>14</v>
      </c>
      <c r="C44" s="7">
        <v>2013</v>
      </c>
      <c r="D44" s="7" t="s">
        <v>28</v>
      </c>
      <c r="E44" s="1" t="s">
        <v>2</v>
      </c>
    </row>
    <row r="45" spans="1:5" x14ac:dyDescent="0.15">
      <c r="A45" s="10" t="s">
        <v>76</v>
      </c>
      <c r="B45" s="6" t="s">
        <v>14</v>
      </c>
      <c r="C45" s="7">
        <v>2016</v>
      </c>
      <c r="D45" s="7" t="s">
        <v>17</v>
      </c>
      <c r="E45" s="1" t="s">
        <v>2</v>
      </c>
    </row>
    <row r="46" spans="1:5" x14ac:dyDescent="0.15">
      <c r="A46" s="10" t="s">
        <v>77</v>
      </c>
      <c r="B46" s="6" t="s">
        <v>22</v>
      </c>
      <c r="C46" s="7">
        <v>2008</v>
      </c>
      <c r="D46" s="7" t="s">
        <v>17</v>
      </c>
      <c r="E46" s="1" t="s">
        <v>2</v>
      </c>
    </row>
    <row r="47" spans="1:5" x14ac:dyDescent="0.15">
      <c r="A47" s="10" t="s">
        <v>78</v>
      </c>
      <c r="B47" s="6" t="s">
        <v>11</v>
      </c>
      <c r="C47" s="7">
        <v>2012</v>
      </c>
      <c r="D47" s="7" t="s">
        <v>12</v>
      </c>
      <c r="E47" s="1" t="s">
        <v>2</v>
      </c>
    </row>
    <row r="48" spans="1:5" x14ac:dyDescent="0.15">
      <c r="A48" s="10" t="s">
        <v>79</v>
      </c>
      <c r="B48" s="6" t="s">
        <v>25</v>
      </c>
      <c r="C48" s="7">
        <v>2001</v>
      </c>
      <c r="D48" s="7" t="s">
        <v>12</v>
      </c>
      <c r="E48" s="1" t="s">
        <v>2</v>
      </c>
    </row>
    <row r="49" spans="1:5" x14ac:dyDescent="0.15">
      <c r="A49" s="10" t="s">
        <v>80</v>
      </c>
      <c r="B49" s="6" t="s">
        <v>14</v>
      </c>
      <c r="C49" s="7">
        <v>2011</v>
      </c>
      <c r="D49" s="7" t="s">
        <v>12</v>
      </c>
      <c r="E49" s="1" t="s">
        <v>2</v>
      </c>
    </row>
    <row r="50" spans="1:5" x14ac:dyDescent="0.15">
      <c r="A50" s="10" t="s">
        <v>81</v>
      </c>
      <c r="B50" s="6" t="s">
        <v>19</v>
      </c>
      <c r="C50" s="7">
        <v>2009</v>
      </c>
      <c r="D50" s="7" t="s">
        <v>17</v>
      </c>
      <c r="E50" s="1" t="s">
        <v>2</v>
      </c>
    </row>
    <row r="51" spans="1:5" x14ac:dyDescent="0.15">
      <c r="A51" s="10" t="s">
        <v>82</v>
      </c>
      <c r="B51" s="6" t="s">
        <v>14</v>
      </c>
      <c r="C51" s="7">
        <v>2012</v>
      </c>
      <c r="D51" s="7" t="s">
        <v>12</v>
      </c>
      <c r="E51" s="1" t="s">
        <v>2</v>
      </c>
    </row>
    <row r="52" spans="1:5" x14ac:dyDescent="0.15">
      <c r="A52" s="10" t="s">
        <v>83</v>
      </c>
      <c r="B52" s="6" t="s">
        <v>11</v>
      </c>
      <c r="C52" s="7">
        <v>2009</v>
      </c>
      <c r="D52" s="7" t="s">
        <v>28</v>
      </c>
      <c r="E52" s="1" t="s">
        <v>2</v>
      </c>
    </row>
    <row r="53" spans="1:5" x14ac:dyDescent="0.15">
      <c r="A53" s="10" t="s">
        <v>84</v>
      </c>
      <c r="B53" s="6" t="s">
        <v>19</v>
      </c>
      <c r="C53" s="7">
        <v>2010</v>
      </c>
      <c r="D53" s="7" t="s">
        <v>28</v>
      </c>
      <c r="E53" s="1" t="s">
        <v>2</v>
      </c>
    </row>
    <row r="54" spans="1:5" x14ac:dyDescent="0.15">
      <c r="A54" s="10" t="s">
        <v>85</v>
      </c>
      <c r="B54" s="6" t="s">
        <v>86</v>
      </c>
      <c r="C54" s="7">
        <v>2000</v>
      </c>
      <c r="D54" s="7" t="s">
        <v>12</v>
      </c>
      <c r="E54" s="1" t="s">
        <v>2</v>
      </c>
    </row>
    <row r="55" spans="1:5" x14ac:dyDescent="0.15">
      <c r="A55" s="10" t="s">
        <v>87</v>
      </c>
      <c r="B55" s="6" t="s">
        <v>19</v>
      </c>
      <c r="C55" s="7">
        <v>2009</v>
      </c>
      <c r="D55" s="7" t="s">
        <v>12</v>
      </c>
      <c r="E55" s="1" t="s">
        <v>2</v>
      </c>
    </row>
    <row r="56" spans="1:5" ht="15" customHeight="1" x14ac:dyDescent="0.15">
      <c r="A56" s="10" t="s">
        <v>90</v>
      </c>
      <c r="B56" s="6" t="s">
        <v>14</v>
      </c>
      <c r="C56" s="7">
        <v>2011</v>
      </c>
      <c r="D56" s="7" t="s">
        <v>17</v>
      </c>
      <c r="E56" s="1" t="s">
        <v>2</v>
      </c>
    </row>
    <row r="57" spans="1:5" x14ac:dyDescent="0.15">
      <c r="A57" s="10" t="s">
        <v>91</v>
      </c>
      <c r="B57" s="6" t="s">
        <v>67</v>
      </c>
      <c r="C57" s="7">
        <v>2006</v>
      </c>
      <c r="D57" s="7" t="s">
        <v>28</v>
      </c>
      <c r="E57" s="1" t="s">
        <v>2</v>
      </c>
    </row>
    <row r="58" spans="1:5" x14ac:dyDescent="0.15">
      <c r="A58" s="10" t="s">
        <v>92</v>
      </c>
      <c r="B58" s="6" t="s">
        <v>14</v>
      </c>
      <c r="C58" s="7">
        <v>2016</v>
      </c>
      <c r="D58" s="7" t="s">
        <v>28</v>
      </c>
      <c r="E58" s="1" t="s">
        <v>2</v>
      </c>
    </row>
    <row r="59" spans="1:5" x14ac:dyDescent="0.15">
      <c r="A59" s="10" t="s">
        <v>95</v>
      </c>
      <c r="B59" s="6" t="s">
        <v>14</v>
      </c>
      <c r="C59" s="7">
        <v>2013</v>
      </c>
      <c r="D59" s="7" t="s">
        <v>15</v>
      </c>
      <c r="E59" s="1" t="s">
        <v>2</v>
      </c>
    </row>
    <row r="60" spans="1:5" x14ac:dyDescent="0.15">
      <c r="A60" s="10" t="s">
        <v>97</v>
      </c>
      <c r="B60" s="6" t="s">
        <v>14</v>
      </c>
      <c r="C60" s="7">
        <v>2013</v>
      </c>
      <c r="D60" s="7" t="s">
        <v>15</v>
      </c>
      <c r="E60" s="1" t="s">
        <v>2</v>
      </c>
    </row>
    <row r="61" spans="1:5" x14ac:dyDescent="0.15">
      <c r="A61" s="10" t="s">
        <v>99</v>
      </c>
      <c r="B61" s="6" t="s">
        <v>19</v>
      </c>
      <c r="C61" s="7">
        <v>2003</v>
      </c>
      <c r="D61" s="7" t="s">
        <v>15</v>
      </c>
      <c r="E61" s="1" t="s">
        <v>2</v>
      </c>
    </row>
    <row r="62" spans="1:5" x14ac:dyDescent="0.15">
      <c r="A62" s="10" t="s">
        <v>101</v>
      </c>
      <c r="B62" s="6" t="s">
        <v>19</v>
      </c>
      <c r="C62" s="7">
        <v>2013</v>
      </c>
      <c r="D62" s="7" t="s">
        <v>15</v>
      </c>
      <c r="E62" s="1" t="s">
        <v>2</v>
      </c>
    </row>
    <row r="63" spans="1:5" ht="12.75" customHeight="1" x14ac:dyDescent="0.15">
      <c r="A63" s="10" t="s">
        <v>103</v>
      </c>
      <c r="B63" s="6" t="s">
        <v>14</v>
      </c>
      <c r="C63" s="7">
        <v>2007</v>
      </c>
      <c r="D63" s="7" t="s">
        <v>15</v>
      </c>
      <c r="E63" s="1" t="s">
        <v>2</v>
      </c>
    </row>
    <row r="64" spans="1:5" ht="12.75" customHeight="1" x14ac:dyDescent="0.15">
      <c r="A64" s="10" t="s">
        <v>111</v>
      </c>
      <c r="B64" s="6" t="s">
        <v>112</v>
      </c>
      <c r="C64" s="7">
        <v>2009</v>
      </c>
      <c r="D64" s="7" t="s">
        <v>12</v>
      </c>
      <c r="E64" s="1" t="s">
        <v>2</v>
      </c>
    </row>
    <row r="65" spans="1:5" ht="12.75" customHeight="1" x14ac:dyDescent="0.15">
      <c r="A65" s="10" t="s">
        <v>113</v>
      </c>
      <c r="B65" s="6" t="s">
        <v>14</v>
      </c>
      <c r="C65" s="7">
        <v>2014</v>
      </c>
      <c r="D65" s="7" t="s">
        <v>12</v>
      </c>
      <c r="E65" s="1" t="s">
        <v>2</v>
      </c>
    </row>
    <row r="66" spans="1:5" ht="12.75" customHeight="1" x14ac:dyDescent="0.15">
      <c r="A66" s="10" t="s">
        <v>115</v>
      </c>
      <c r="B66" s="6" t="s">
        <v>11</v>
      </c>
      <c r="C66" s="7">
        <v>2008</v>
      </c>
      <c r="D66" s="7" t="s">
        <v>17</v>
      </c>
      <c r="E66" s="1" t="s">
        <v>2</v>
      </c>
    </row>
    <row r="67" spans="1:5" ht="12.75" customHeight="1" x14ac:dyDescent="0.15">
      <c r="A67" s="10" t="s">
        <v>119</v>
      </c>
      <c r="B67" s="6" t="s">
        <v>22</v>
      </c>
      <c r="C67" s="7">
        <v>2011</v>
      </c>
      <c r="D67" s="7" t="s">
        <v>17</v>
      </c>
      <c r="E67" s="1" t="s">
        <v>2</v>
      </c>
    </row>
    <row r="68" spans="1:5" ht="12.75" customHeight="1" x14ac:dyDescent="0.15">
      <c r="A68" s="10" t="s">
        <v>121</v>
      </c>
      <c r="B68" s="6" t="s">
        <v>14</v>
      </c>
      <c r="C68" s="7">
        <v>2016</v>
      </c>
      <c r="D68" s="7" t="s">
        <v>17</v>
      </c>
      <c r="E68" s="1" t="s">
        <v>2</v>
      </c>
    </row>
    <row r="69" spans="1:5" ht="12.75" customHeight="1" x14ac:dyDescent="0.15">
      <c r="A69" s="10" t="s">
        <v>122</v>
      </c>
      <c r="B69" s="6" t="s">
        <v>123</v>
      </c>
      <c r="C69" s="7">
        <v>2008</v>
      </c>
      <c r="D69" s="7" t="s">
        <v>12</v>
      </c>
      <c r="E69" s="1" t="s">
        <v>2</v>
      </c>
    </row>
    <row r="70" spans="1:5" ht="12.75" customHeight="1" x14ac:dyDescent="0.15">
      <c r="A70" s="10" t="s">
        <v>126</v>
      </c>
      <c r="B70" s="6" t="s">
        <v>19</v>
      </c>
      <c r="C70" s="7">
        <v>2009</v>
      </c>
      <c r="D70" s="7" t="s">
        <v>17</v>
      </c>
      <c r="E70" s="1" t="s">
        <v>2</v>
      </c>
    </row>
    <row r="71" spans="1:5" ht="15" customHeight="1" x14ac:dyDescent="0.15">
      <c r="A71" s="10" t="s">
        <v>127</v>
      </c>
      <c r="B71" s="6" t="s">
        <v>11</v>
      </c>
      <c r="C71" s="7">
        <v>2008</v>
      </c>
      <c r="D71" s="7" t="s">
        <v>28</v>
      </c>
      <c r="E71" s="1" t="s">
        <v>2</v>
      </c>
    </row>
    <row r="72" spans="1:5" x14ac:dyDescent="0.15">
      <c r="A72" s="10" t="s">
        <v>128</v>
      </c>
      <c r="B72" s="6" t="s">
        <v>86</v>
      </c>
      <c r="C72" s="7">
        <v>1997</v>
      </c>
      <c r="D72" s="7" t="s">
        <v>12</v>
      </c>
      <c r="E72" s="1" t="s">
        <v>2</v>
      </c>
    </row>
    <row r="73" spans="1:5" x14ac:dyDescent="0.15">
      <c r="A73" s="10" t="s">
        <v>129</v>
      </c>
      <c r="B73" s="6" t="s">
        <v>50</v>
      </c>
      <c r="C73" s="7">
        <v>2013</v>
      </c>
      <c r="D73" s="7" t="s">
        <v>12</v>
      </c>
      <c r="E73" s="1" t="s">
        <v>2</v>
      </c>
    </row>
    <row r="74" spans="1:5" x14ac:dyDescent="0.15">
      <c r="A74" s="10" t="s">
        <v>131</v>
      </c>
      <c r="B74" s="6" t="s">
        <v>14</v>
      </c>
      <c r="C74" s="7">
        <v>2013</v>
      </c>
      <c r="D74" s="7" t="s">
        <v>12</v>
      </c>
      <c r="E74" s="1" t="s">
        <v>2</v>
      </c>
    </row>
    <row r="75" spans="1:5" ht="15" customHeight="1" x14ac:dyDescent="0.15">
      <c r="A75" s="10" t="s">
        <v>132</v>
      </c>
      <c r="B75" s="6" t="s">
        <v>25</v>
      </c>
      <c r="C75" s="7">
        <v>2006</v>
      </c>
      <c r="D75" s="7" t="s">
        <v>12</v>
      </c>
      <c r="E75" s="1" t="s">
        <v>2</v>
      </c>
    </row>
    <row r="76" spans="1:5" ht="15" customHeight="1" x14ac:dyDescent="0.15">
      <c r="A76" s="10" t="s">
        <v>133</v>
      </c>
      <c r="B76" s="6" t="s">
        <v>67</v>
      </c>
      <c r="C76" s="7">
        <v>2003</v>
      </c>
      <c r="D76" s="7" t="s">
        <v>28</v>
      </c>
      <c r="E76" s="1" t="s">
        <v>2</v>
      </c>
    </row>
    <row r="77" spans="1:5" ht="15" customHeight="1" x14ac:dyDescent="0.15">
      <c r="A77" s="10" t="s">
        <v>134</v>
      </c>
      <c r="B77" s="6" t="s">
        <v>14</v>
      </c>
      <c r="C77" s="7">
        <v>2013</v>
      </c>
      <c r="D77" s="7" t="s">
        <v>15</v>
      </c>
      <c r="E77" s="1" t="s">
        <v>2</v>
      </c>
    </row>
    <row r="78" spans="1:5" ht="15" customHeight="1" x14ac:dyDescent="0.15">
      <c r="A78" s="10" t="s">
        <v>135</v>
      </c>
      <c r="B78" s="6" t="s">
        <v>25</v>
      </c>
      <c r="C78" s="7">
        <v>2013</v>
      </c>
      <c r="D78" s="7" t="s">
        <v>12</v>
      </c>
      <c r="E78" s="1" t="s">
        <v>2</v>
      </c>
    </row>
    <row r="79" spans="1:5" ht="15" customHeight="1" x14ac:dyDescent="0.15">
      <c r="A79" s="10" t="s">
        <v>137</v>
      </c>
      <c r="B79" s="6" t="s">
        <v>138</v>
      </c>
      <c r="C79" s="7">
        <v>2007</v>
      </c>
      <c r="D79" s="7" t="s">
        <v>12</v>
      </c>
      <c r="E79" s="1" t="s">
        <v>2</v>
      </c>
    </row>
    <row r="80" spans="1:5" ht="15" customHeight="1" x14ac:dyDescent="0.15">
      <c r="A80" s="10" t="s">
        <v>139</v>
      </c>
      <c r="B80" s="6" t="s">
        <v>112</v>
      </c>
      <c r="C80" s="7">
        <v>2010</v>
      </c>
      <c r="D80" s="7" t="s">
        <v>17</v>
      </c>
      <c r="E80" s="1" t="s">
        <v>2</v>
      </c>
    </row>
    <row r="81" spans="1:5" ht="15" customHeight="1" x14ac:dyDescent="0.15">
      <c r="A81" s="10" t="s">
        <v>140</v>
      </c>
      <c r="B81" s="6" t="s">
        <v>19</v>
      </c>
      <c r="C81" s="7">
        <v>1999</v>
      </c>
      <c r="D81" s="7" t="s">
        <v>15</v>
      </c>
      <c r="E81" s="1" t="s">
        <v>2</v>
      </c>
    </row>
    <row r="82" spans="1:5" ht="15" customHeight="1" x14ac:dyDescent="0.15">
      <c r="A82" s="10" t="s">
        <v>144</v>
      </c>
      <c r="B82" s="6" t="s">
        <v>14</v>
      </c>
      <c r="C82" s="7">
        <v>2013</v>
      </c>
      <c r="D82" s="7" t="s">
        <v>28</v>
      </c>
      <c r="E82" s="1" t="s">
        <v>2</v>
      </c>
    </row>
    <row r="83" spans="1:5" ht="15" customHeight="1" x14ac:dyDescent="0.15">
      <c r="A83" s="10" t="s">
        <v>145</v>
      </c>
      <c r="B83" s="6" t="s">
        <v>14</v>
      </c>
      <c r="C83" s="7">
        <v>2012</v>
      </c>
      <c r="D83" s="7" t="s">
        <v>15</v>
      </c>
      <c r="E83" s="1" t="s">
        <v>2</v>
      </c>
    </row>
    <row r="84" spans="1:5" ht="15" customHeight="1" x14ac:dyDescent="0.15">
      <c r="A84" s="10" t="s">
        <v>146</v>
      </c>
      <c r="B84" s="6" t="s">
        <v>14</v>
      </c>
      <c r="C84" s="7">
        <v>2015</v>
      </c>
      <c r="D84" s="7" t="s">
        <v>28</v>
      </c>
      <c r="E84" s="1" t="s">
        <v>2</v>
      </c>
    </row>
    <row r="85" spans="1:5" ht="15" customHeight="1" x14ac:dyDescent="0.15">
      <c r="A85" s="10" t="s">
        <v>147</v>
      </c>
      <c r="B85" s="6" t="s">
        <v>22</v>
      </c>
      <c r="C85" s="7">
        <v>2011</v>
      </c>
      <c r="D85" s="7" t="s">
        <v>12</v>
      </c>
      <c r="E85" s="1" t="s">
        <v>2</v>
      </c>
    </row>
    <row r="86" spans="1:5" ht="15" customHeight="1" x14ac:dyDescent="0.15">
      <c r="A86" s="10" t="s">
        <v>148</v>
      </c>
      <c r="B86" s="6" t="s">
        <v>25</v>
      </c>
      <c r="C86" s="7">
        <v>2013</v>
      </c>
      <c r="D86" s="7" t="s">
        <v>12</v>
      </c>
      <c r="E86" s="1" t="s">
        <v>2</v>
      </c>
    </row>
    <row r="87" spans="1:5" ht="15" customHeight="1" x14ac:dyDescent="0.15">
      <c r="A87" s="10" t="s">
        <v>149</v>
      </c>
      <c r="B87" s="6" t="s">
        <v>112</v>
      </c>
      <c r="C87" s="7">
        <v>2010</v>
      </c>
      <c r="D87" s="7" t="s">
        <v>12</v>
      </c>
      <c r="E87" s="1" t="s">
        <v>2</v>
      </c>
    </row>
    <row r="88" spans="1:5" ht="15" customHeight="1" x14ac:dyDescent="0.15">
      <c r="A88" s="10" t="s">
        <v>150</v>
      </c>
      <c r="B88" s="6" t="s">
        <v>14</v>
      </c>
      <c r="C88" s="7">
        <v>2017</v>
      </c>
      <c r="D88" s="7" t="s">
        <v>15</v>
      </c>
      <c r="E88" s="1" t="s">
        <v>2</v>
      </c>
    </row>
    <row r="89" spans="1:5" ht="15" customHeight="1" x14ac:dyDescent="0.15">
      <c r="A89" s="10" t="s">
        <v>151</v>
      </c>
      <c r="B89" s="6" t="s">
        <v>14</v>
      </c>
      <c r="C89" s="7">
        <v>2014</v>
      </c>
      <c r="D89" s="7" t="s">
        <v>15</v>
      </c>
      <c r="E89" s="1" t="s">
        <v>2</v>
      </c>
    </row>
    <row r="90" spans="1:5" ht="15" customHeight="1" x14ac:dyDescent="0.15">
      <c r="A90" s="10" t="s">
        <v>152</v>
      </c>
      <c r="B90" s="6" t="s">
        <v>14</v>
      </c>
      <c r="C90" s="7">
        <v>2002</v>
      </c>
      <c r="D90" s="7" t="s">
        <v>15</v>
      </c>
      <c r="E90" s="1" t="s">
        <v>2</v>
      </c>
    </row>
    <row r="91" spans="1:5" ht="15" customHeight="1" x14ac:dyDescent="0.15">
      <c r="A91" s="10" t="s">
        <v>153</v>
      </c>
      <c r="B91" s="6" t="s">
        <v>14</v>
      </c>
      <c r="C91" s="7">
        <v>2013</v>
      </c>
      <c r="D91" s="7" t="s">
        <v>15</v>
      </c>
      <c r="E91" s="1" t="s">
        <v>2</v>
      </c>
    </row>
    <row r="92" spans="1:5" ht="15" customHeight="1" x14ac:dyDescent="0.15">
      <c r="A92" s="10" t="s">
        <v>154</v>
      </c>
      <c r="B92" s="6" t="s">
        <v>14</v>
      </c>
      <c r="C92" s="7">
        <v>2007</v>
      </c>
      <c r="D92" s="7" t="s">
        <v>15</v>
      </c>
      <c r="E92" s="1" t="s">
        <v>2</v>
      </c>
    </row>
    <row r="93" spans="1:5" x14ac:dyDescent="0.15">
      <c r="A93" s="10" t="s">
        <v>156</v>
      </c>
      <c r="B93" s="6" t="s">
        <v>19</v>
      </c>
      <c r="C93" s="7">
        <v>2009</v>
      </c>
      <c r="D93" s="7" t="s">
        <v>12</v>
      </c>
      <c r="E93" s="1" t="s">
        <v>2</v>
      </c>
    </row>
    <row r="94" spans="1:5" x14ac:dyDescent="0.15">
      <c r="A94" s="10" t="s">
        <v>158</v>
      </c>
      <c r="B94" s="6" t="s">
        <v>159</v>
      </c>
      <c r="C94" s="7">
        <v>2009</v>
      </c>
      <c r="D94" s="7" t="s">
        <v>28</v>
      </c>
      <c r="E94" s="1" t="s">
        <v>2</v>
      </c>
    </row>
    <row r="95" spans="1:5" ht="15" customHeight="1" x14ac:dyDescent="0.15">
      <c r="A95" s="10" t="s">
        <v>160</v>
      </c>
      <c r="B95" s="6" t="s">
        <v>11</v>
      </c>
      <c r="C95" s="7">
        <v>2009</v>
      </c>
      <c r="D95" s="7" t="s">
        <v>12</v>
      </c>
      <c r="E95" s="1" t="s">
        <v>2</v>
      </c>
    </row>
    <row r="96" spans="1:5" ht="12.75" customHeight="1" x14ac:dyDescent="0.15">
      <c r="A96" s="10" t="s">
        <v>161</v>
      </c>
      <c r="B96" s="6" t="s">
        <v>67</v>
      </c>
      <c r="C96" s="7">
        <v>2006</v>
      </c>
      <c r="D96" s="7" t="s">
        <v>28</v>
      </c>
      <c r="E96" s="1" t="s">
        <v>2</v>
      </c>
    </row>
    <row r="97" spans="1:5" ht="12.75" customHeight="1" x14ac:dyDescent="0.15">
      <c r="A97" s="10" t="s">
        <v>162</v>
      </c>
      <c r="B97" s="6" t="s">
        <v>14</v>
      </c>
      <c r="C97" s="7">
        <v>2015</v>
      </c>
      <c r="D97" s="7" t="s">
        <v>17</v>
      </c>
      <c r="E97" s="1" t="s">
        <v>2</v>
      </c>
    </row>
    <row r="98" spans="1:5" ht="12.75" customHeight="1" x14ac:dyDescent="0.15">
      <c r="A98" s="10" t="s">
        <v>165</v>
      </c>
      <c r="B98" s="6" t="s">
        <v>19</v>
      </c>
      <c r="C98" s="7">
        <v>2014</v>
      </c>
      <c r="D98" s="7" t="s">
        <v>28</v>
      </c>
      <c r="E98" s="1" t="s">
        <v>2</v>
      </c>
    </row>
    <row r="99" spans="1:5" ht="12.75" customHeight="1" x14ac:dyDescent="0.15">
      <c r="A99" s="10" t="s">
        <v>166</v>
      </c>
      <c r="B99" s="6" t="s">
        <v>14</v>
      </c>
      <c r="C99" s="7">
        <v>2014</v>
      </c>
      <c r="D99" s="7" t="s">
        <v>28</v>
      </c>
      <c r="E99" s="1" t="s">
        <v>2</v>
      </c>
    </row>
    <row r="100" spans="1:5" ht="12.75" customHeight="1" x14ac:dyDescent="0.15">
      <c r="A100" s="10" t="s">
        <v>167</v>
      </c>
      <c r="B100" s="6" t="s">
        <v>50</v>
      </c>
      <c r="C100" s="7">
        <v>2013</v>
      </c>
      <c r="D100" s="7" t="s">
        <v>12</v>
      </c>
      <c r="E100" s="1" t="s">
        <v>2</v>
      </c>
    </row>
    <row r="101" spans="1:5" ht="12.75" customHeight="1" x14ac:dyDescent="0.15">
      <c r="A101" s="10" t="s">
        <v>169</v>
      </c>
      <c r="B101" s="6" t="s">
        <v>19</v>
      </c>
      <c r="C101" s="7">
        <v>2015</v>
      </c>
      <c r="D101" s="7" t="s">
        <v>28</v>
      </c>
      <c r="E101" s="1" t="s">
        <v>2</v>
      </c>
    </row>
    <row r="102" spans="1:5" x14ac:dyDescent="0.15">
      <c r="A102" s="10" t="s">
        <v>171</v>
      </c>
      <c r="B102" s="6" t="s">
        <v>19</v>
      </c>
      <c r="C102" s="7">
        <v>2004</v>
      </c>
      <c r="D102" s="7" t="s">
        <v>28</v>
      </c>
      <c r="E102" s="1" t="s">
        <v>2</v>
      </c>
    </row>
    <row r="103" spans="1:5" x14ac:dyDescent="0.15">
      <c r="A103" s="10" t="s">
        <v>172</v>
      </c>
      <c r="B103" s="6" t="s">
        <v>19</v>
      </c>
      <c r="C103" s="7">
        <v>2012</v>
      </c>
      <c r="D103" s="7" t="s">
        <v>28</v>
      </c>
      <c r="E103" s="1" t="s">
        <v>2</v>
      </c>
    </row>
    <row r="104" spans="1:5" x14ac:dyDescent="0.15">
      <c r="A104" s="10" t="s">
        <v>173</v>
      </c>
      <c r="B104" s="6" t="s">
        <v>14</v>
      </c>
      <c r="C104" s="7">
        <v>2016</v>
      </c>
      <c r="D104" s="7" t="s">
        <v>28</v>
      </c>
      <c r="E104" s="1" t="s">
        <v>2</v>
      </c>
    </row>
    <row r="105" spans="1:5" x14ac:dyDescent="0.15">
      <c r="A105" s="10" t="s">
        <v>174</v>
      </c>
      <c r="B105" s="6" t="s">
        <v>62</v>
      </c>
      <c r="C105" s="7">
        <v>2002</v>
      </c>
      <c r="D105" s="7" t="s">
        <v>12</v>
      </c>
      <c r="E105" s="1" t="s">
        <v>2</v>
      </c>
    </row>
    <row r="106" spans="1:5" x14ac:dyDescent="0.15">
      <c r="A106" s="10" t="s">
        <v>175</v>
      </c>
      <c r="B106" s="6" t="s">
        <v>22</v>
      </c>
      <c r="C106" s="7">
        <v>2015</v>
      </c>
      <c r="D106" s="7" t="s">
        <v>17</v>
      </c>
      <c r="E106" s="1" t="s">
        <v>2</v>
      </c>
    </row>
    <row r="107" spans="1:5" x14ac:dyDescent="0.15">
      <c r="A107" s="10" t="s">
        <v>184</v>
      </c>
      <c r="B107" s="6" t="s">
        <v>14</v>
      </c>
      <c r="C107" s="7">
        <v>2013</v>
      </c>
      <c r="D107" s="7" t="s">
        <v>12</v>
      </c>
      <c r="E107" s="1" t="s">
        <v>2</v>
      </c>
    </row>
    <row r="108" spans="1:5" ht="12.75" customHeight="1" x14ac:dyDescent="0.15">
      <c r="A108" s="10" t="s">
        <v>185</v>
      </c>
      <c r="B108" s="6" t="s">
        <v>14</v>
      </c>
      <c r="C108" s="7">
        <v>2011</v>
      </c>
      <c r="D108" s="7" t="s">
        <v>17</v>
      </c>
      <c r="E108" s="1" t="s">
        <v>2</v>
      </c>
    </row>
    <row r="109" spans="1:5" x14ac:dyDescent="0.15">
      <c r="A109" s="10" t="s">
        <v>186</v>
      </c>
      <c r="B109" s="6" t="s">
        <v>19</v>
      </c>
      <c r="C109" s="7">
        <v>2007</v>
      </c>
      <c r="D109" s="7" t="s">
        <v>17</v>
      </c>
      <c r="E109" s="1" t="s">
        <v>2</v>
      </c>
    </row>
    <row r="110" spans="1:5" x14ac:dyDescent="0.15">
      <c r="A110" s="10" t="s">
        <v>188</v>
      </c>
      <c r="B110" s="6" t="s">
        <v>14</v>
      </c>
      <c r="C110" s="7">
        <v>2016</v>
      </c>
      <c r="D110" s="7" t="s">
        <v>28</v>
      </c>
      <c r="E110" s="1" t="s">
        <v>2</v>
      </c>
    </row>
    <row r="111" spans="1:5" x14ac:dyDescent="0.15">
      <c r="A111" s="10" t="s">
        <v>190</v>
      </c>
      <c r="B111" s="6" t="s">
        <v>14</v>
      </c>
      <c r="C111" s="7">
        <v>2016</v>
      </c>
      <c r="D111" s="7" t="s">
        <v>28</v>
      </c>
      <c r="E111" s="1" t="s">
        <v>2</v>
      </c>
    </row>
    <row r="112" spans="1:5" ht="12.75" customHeight="1" x14ac:dyDescent="0.15">
      <c r="A112" s="10" t="s">
        <v>192</v>
      </c>
      <c r="B112" s="6" t="s">
        <v>11</v>
      </c>
      <c r="C112" s="7">
        <v>2007</v>
      </c>
      <c r="D112" s="7" t="s">
        <v>12</v>
      </c>
      <c r="E112" s="1" t="s">
        <v>2</v>
      </c>
    </row>
    <row r="113" spans="1:5" x14ac:dyDescent="0.15">
      <c r="A113" s="10" t="s">
        <v>193</v>
      </c>
      <c r="B113" s="6" t="s">
        <v>22</v>
      </c>
      <c r="C113" s="7">
        <v>2011</v>
      </c>
      <c r="D113" s="7" t="s">
        <v>17</v>
      </c>
      <c r="E113" s="1" t="s">
        <v>2</v>
      </c>
    </row>
    <row r="114" spans="1:5" ht="12.75" customHeight="1" x14ac:dyDescent="0.15">
      <c r="A114" s="10" t="s">
        <v>197</v>
      </c>
      <c r="B114" s="6" t="s">
        <v>25</v>
      </c>
      <c r="C114" s="7">
        <v>2009</v>
      </c>
      <c r="D114" s="7" t="s">
        <v>12</v>
      </c>
      <c r="E114" s="1" t="s">
        <v>2</v>
      </c>
    </row>
    <row r="115" spans="1:5" x14ac:dyDescent="0.15">
      <c r="A115" s="10" t="s">
        <v>200</v>
      </c>
      <c r="B115" s="6" t="s">
        <v>11</v>
      </c>
      <c r="C115" s="7">
        <v>2004</v>
      </c>
      <c r="D115" s="7" t="s">
        <v>17</v>
      </c>
      <c r="E115" s="1" t="s">
        <v>2</v>
      </c>
    </row>
    <row r="116" spans="1:5" x14ac:dyDescent="0.15">
      <c r="A116" s="10" t="s">
        <v>201</v>
      </c>
      <c r="B116" s="6" t="s">
        <v>14</v>
      </c>
      <c r="C116" s="7">
        <v>2014</v>
      </c>
      <c r="D116" s="7" t="s">
        <v>15</v>
      </c>
      <c r="E116" s="1" t="s">
        <v>2</v>
      </c>
    </row>
    <row r="117" spans="1:5" x14ac:dyDescent="0.15">
      <c r="A117" s="10" t="s">
        <v>203</v>
      </c>
      <c r="B117" s="6" t="s">
        <v>14</v>
      </c>
      <c r="C117" s="7">
        <v>2009</v>
      </c>
      <c r="D117" s="7" t="s">
        <v>15</v>
      </c>
      <c r="E117" s="1" t="s">
        <v>2</v>
      </c>
    </row>
    <row r="118" spans="1:5" ht="12.75" customHeight="1" x14ac:dyDescent="0.15">
      <c r="A118" s="10" t="s">
        <v>207</v>
      </c>
      <c r="B118" s="6" t="s">
        <v>14</v>
      </c>
      <c r="C118" s="7">
        <v>2009</v>
      </c>
      <c r="D118" s="7" t="s">
        <v>15</v>
      </c>
      <c r="E118" s="1" t="s">
        <v>2</v>
      </c>
    </row>
    <row r="119" spans="1:5" ht="12.75" customHeight="1" x14ac:dyDescent="0.15">
      <c r="A119" s="10" t="s">
        <v>208</v>
      </c>
      <c r="B119" s="6" t="s">
        <v>14</v>
      </c>
      <c r="C119" s="7">
        <v>2012</v>
      </c>
      <c r="D119" s="7" t="s">
        <v>15</v>
      </c>
      <c r="E119" s="1" t="s">
        <v>2</v>
      </c>
    </row>
    <row r="120" spans="1:5" ht="12.75" customHeight="1" x14ac:dyDescent="0.15">
      <c r="A120" s="10" t="s">
        <v>209</v>
      </c>
      <c r="B120" s="6" t="s">
        <v>19</v>
      </c>
      <c r="C120" s="7">
        <v>2010</v>
      </c>
      <c r="D120" s="7" t="s">
        <v>12</v>
      </c>
      <c r="E120" s="1" t="s">
        <v>2</v>
      </c>
    </row>
    <row r="121" spans="1:5" x14ac:dyDescent="0.15">
      <c r="A121" s="10" t="s">
        <v>210</v>
      </c>
      <c r="B121" s="6" t="s">
        <v>19</v>
      </c>
      <c r="C121" s="7">
        <v>2008</v>
      </c>
      <c r="D121" s="7" t="s">
        <v>12</v>
      </c>
      <c r="E121" s="1" t="s">
        <v>2</v>
      </c>
    </row>
    <row r="122" spans="1:5" x14ac:dyDescent="0.15">
      <c r="A122" s="10" t="s">
        <v>212</v>
      </c>
      <c r="B122" s="6" t="s">
        <v>19</v>
      </c>
      <c r="C122" s="7">
        <v>2014</v>
      </c>
      <c r="D122" s="7" t="s">
        <v>17</v>
      </c>
      <c r="E122" s="1" t="s">
        <v>2</v>
      </c>
    </row>
    <row r="123" spans="1:5" ht="15" customHeight="1" x14ac:dyDescent="0.15">
      <c r="A123" s="10" t="s">
        <v>213</v>
      </c>
      <c r="B123" s="6" t="s">
        <v>22</v>
      </c>
      <c r="C123" s="7">
        <v>2016</v>
      </c>
      <c r="D123" s="7" t="s">
        <v>17</v>
      </c>
      <c r="E123" s="1" t="s">
        <v>2</v>
      </c>
    </row>
    <row r="124" spans="1:5" ht="15" customHeight="1" x14ac:dyDescent="0.15">
      <c r="A124" s="10" t="s">
        <v>216</v>
      </c>
      <c r="B124" s="6" t="s">
        <v>112</v>
      </c>
      <c r="C124" s="7">
        <v>2009</v>
      </c>
      <c r="D124" s="7" t="s">
        <v>17</v>
      </c>
      <c r="E124" s="1" t="s">
        <v>2</v>
      </c>
    </row>
    <row r="125" spans="1:5" ht="15" customHeight="1" x14ac:dyDescent="0.15">
      <c r="A125" s="10" t="s">
        <v>217</v>
      </c>
      <c r="B125" s="6" t="s">
        <v>19</v>
      </c>
      <c r="C125" s="7">
        <v>2009</v>
      </c>
      <c r="D125" s="7" t="s">
        <v>12</v>
      </c>
      <c r="E125" s="1" t="s">
        <v>2</v>
      </c>
    </row>
    <row r="126" spans="1:5" ht="15" customHeight="1" x14ac:dyDescent="0.15">
      <c r="A126" s="10" t="s">
        <v>218</v>
      </c>
      <c r="B126" s="6" t="s">
        <v>11</v>
      </c>
      <c r="C126" s="7">
        <v>2005</v>
      </c>
      <c r="D126" s="7" t="s">
        <v>17</v>
      </c>
      <c r="E126" s="1" t="s">
        <v>2</v>
      </c>
    </row>
    <row r="127" spans="1:5" ht="15" customHeight="1" x14ac:dyDescent="0.15">
      <c r="A127" s="10" t="s">
        <v>219</v>
      </c>
      <c r="B127" s="6" t="s">
        <v>14</v>
      </c>
      <c r="C127" s="7">
        <v>2014</v>
      </c>
      <c r="D127" s="7" t="s">
        <v>28</v>
      </c>
      <c r="E127" s="1" t="s">
        <v>2</v>
      </c>
    </row>
    <row r="128" spans="1:5" x14ac:dyDescent="0.15">
      <c r="A128" s="10" t="s">
        <v>220</v>
      </c>
      <c r="B128" s="6" t="s">
        <v>25</v>
      </c>
      <c r="C128" s="7">
        <v>2006</v>
      </c>
      <c r="D128" s="7" t="s">
        <v>12</v>
      </c>
      <c r="E128" s="1" t="s">
        <v>2</v>
      </c>
    </row>
    <row r="129" spans="1:5" ht="15" customHeight="1" x14ac:dyDescent="0.15">
      <c r="A129" s="10" t="s">
        <v>21</v>
      </c>
      <c r="B129" s="6" t="s">
        <v>22</v>
      </c>
      <c r="C129" s="7">
        <v>2003</v>
      </c>
      <c r="D129" s="7" t="s">
        <v>15</v>
      </c>
      <c r="E129" s="1" t="s">
        <v>4</v>
      </c>
    </row>
    <row r="130" spans="1:5" ht="15" customHeight="1" x14ac:dyDescent="0.15">
      <c r="A130" s="10" t="s">
        <v>34</v>
      </c>
      <c r="B130" s="6" t="s">
        <v>14</v>
      </c>
      <c r="C130" s="7">
        <v>1999</v>
      </c>
      <c r="D130" s="7" t="s">
        <v>12</v>
      </c>
      <c r="E130" s="1" t="s">
        <v>4</v>
      </c>
    </row>
    <row r="131" spans="1:5" ht="15" customHeight="1" x14ac:dyDescent="0.15">
      <c r="A131" s="10" t="s">
        <v>43</v>
      </c>
      <c r="B131" s="6" t="s">
        <v>11</v>
      </c>
      <c r="C131" s="7">
        <v>2009</v>
      </c>
      <c r="D131" s="7" t="s">
        <v>28</v>
      </c>
      <c r="E131" s="1" t="s">
        <v>4</v>
      </c>
    </row>
    <row r="132" spans="1:5" ht="15" customHeight="1" x14ac:dyDescent="0.15">
      <c r="A132" s="10" t="s">
        <v>51</v>
      </c>
      <c r="B132" s="6" t="s">
        <v>52</v>
      </c>
      <c r="C132" s="7">
        <v>2005</v>
      </c>
      <c r="D132" s="7" t="s">
        <v>28</v>
      </c>
      <c r="E132" s="1" t="s">
        <v>4</v>
      </c>
    </row>
    <row r="133" spans="1:5" ht="15" customHeight="1" x14ac:dyDescent="0.15">
      <c r="A133" s="10" t="s">
        <v>54</v>
      </c>
      <c r="B133" s="6" t="s">
        <v>22</v>
      </c>
      <c r="C133" s="7">
        <v>2010</v>
      </c>
      <c r="D133" s="7" t="s">
        <v>17</v>
      </c>
      <c r="E133" s="1" t="s">
        <v>4</v>
      </c>
    </row>
    <row r="134" spans="1:5" ht="15" customHeight="1" x14ac:dyDescent="0.15">
      <c r="A134" s="10" t="s">
        <v>57</v>
      </c>
      <c r="B134" s="6" t="s">
        <v>11</v>
      </c>
      <c r="C134" s="7">
        <v>2008</v>
      </c>
      <c r="D134" s="7" t="s">
        <v>12</v>
      </c>
      <c r="E134" s="1" t="s">
        <v>4</v>
      </c>
    </row>
    <row r="135" spans="1:5" x14ac:dyDescent="0.15">
      <c r="A135" s="10" t="s">
        <v>61</v>
      </c>
      <c r="B135" s="6" t="s">
        <v>62</v>
      </c>
      <c r="C135" s="7">
        <v>2005</v>
      </c>
      <c r="D135" s="7" t="s">
        <v>12</v>
      </c>
      <c r="E135" s="1" t="s">
        <v>4</v>
      </c>
    </row>
    <row r="136" spans="1:5" ht="15" customHeight="1" x14ac:dyDescent="0.15">
      <c r="A136" s="10" t="s">
        <v>64</v>
      </c>
      <c r="B136" s="6" t="s">
        <v>22</v>
      </c>
      <c r="C136" s="7">
        <v>2010</v>
      </c>
      <c r="D136" s="7" t="s">
        <v>12</v>
      </c>
      <c r="E136" s="1" t="s">
        <v>4</v>
      </c>
    </row>
    <row r="137" spans="1:5" ht="15" customHeight="1" x14ac:dyDescent="0.15">
      <c r="A137" s="10" t="s">
        <v>72</v>
      </c>
      <c r="B137" s="6" t="s">
        <v>22</v>
      </c>
      <c r="C137" s="7">
        <v>2010</v>
      </c>
      <c r="D137" s="7" t="s">
        <v>17</v>
      </c>
      <c r="E137" s="1" t="s">
        <v>4</v>
      </c>
    </row>
    <row r="138" spans="1:5" x14ac:dyDescent="0.15">
      <c r="A138" s="10" t="s">
        <v>88</v>
      </c>
      <c r="B138" s="6" t="s">
        <v>19</v>
      </c>
      <c r="C138" s="7">
        <v>2011</v>
      </c>
      <c r="D138" s="7" t="s">
        <v>12</v>
      </c>
      <c r="E138" s="1" t="s">
        <v>4</v>
      </c>
    </row>
    <row r="139" spans="1:5" ht="15" customHeight="1" x14ac:dyDescent="0.15">
      <c r="A139" s="10" t="s">
        <v>93</v>
      </c>
      <c r="B139" s="6" t="s">
        <v>19</v>
      </c>
      <c r="C139" s="7">
        <v>2002</v>
      </c>
      <c r="D139" s="7" t="s">
        <v>15</v>
      </c>
      <c r="E139" s="1" t="s">
        <v>4</v>
      </c>
    </row>
    <row r="140" spans="1:5" x14ac:dyDescent="0.15">
      <c r="A140" s="10" t="s">
        <v>94</v>
      </c>
      <c r="B140" s="6" t="s">
        <v>19</v>
      </c>
      <c r="C140" s="7">
        <v>1997</v>
      </c>
      <c r="D140" s="7" t="s">
        <v>15</v>
      </c>
      <c r="E140" s="1" t="s">
        <v>4</v>
      </c>
    </row>
    <row r="141" spans="1:5" x14ac:dyDescent="0.15">
      <c r="A141" s="10" t="s">
        <v>96</v>
      </c>
      <c r="B141" s="6" t="s">
        <v>19</v>
      </c>
      <c r="C141" s="7">
        <v>2003</v>
      </c>
      <c r="D141" s="7" t="s">
        <v>15</v>
      </c>
      <c r="E141" s="1" t="s">
        <v>4</v>
      </c>
    </row>
    <row r="142" spans="1:5" x14ac:dyDescent="0.15">
      <c r="A142" s="10" t="s">
        <v>102</v>
      </c>
      <c r="B142" s="6" t="s">
        <v>19</v>
      </c>
      <c r="C142" s="7">
        <v>2006</v>
      </c>
      <c r="D142" s="7" t="s">
        <v>15</v>
      </c>
      <c r="E142" s="1" t="s">
        <v>4</v>
      </c>
    </row>
    <row r="143" spans="1:5" ht="15" customHeight="1" x14ac:dyDescent="0.15">
      <c r="A143" s="10" t="s">
        <v>106</v>
      </c>
      <c r="B143" s="6" t="s">
        <v>56</v>
      </c>
      <c r="C143" s="7">
        <v>2003</v>
      </c>
      <c r="D143" s="7" t="s">
        <v>15</v>
      </c>
      <c r="E143" s="1" t="s">
        <v>4</v>
      </c>
    </row>
    <row r="144" spans="1:5" x14ac:dyDescent="0.15">
      <c r="A144" s="10" t="s">
        <v>107</v>
      </c>
      <c r="B144" s="6" t="s">
        <v>19</v>
      </c>
      <c r="C144" s="7">
        <v>2005</v>
      </c>
      <c r="D144" s="7" t="s">
        <v>28</v>
      </c>
      <c r="E144" s="1" t="s">
        <v>4</v>
      </c>
    </row>
    <row r="145" spans="1:5" ht="15" customHeight="1" x14ac:dyDescent="0.15">
      <c r="A145" s="10" t="s">
        <v>108</v>
      </c>
      <c r="B145" s="6" t="s">
        <v>109</v>
      </c>
      <c r="C145" s="7">
        <v>2009</v>
      </c>
      <c r="D145" s="7" t="s">
        <v>12</v>
      </c>
      <c r="E145" s="1" t="s">
        <v>4</v>
      </c>
    </row>
    <row r="146" spans="1:5" ht="15" customHeight="1" x14ac:dyDescent="0.15">
      <c r="A146" s="10" t="s">
        <v>110</v>
      </c>
      <c r="B146" s="6" t="s">
        <v>11</v>
      </c>
      <c r="C146" s="7">
        <v>2005</v>
      </c>
      <c r="D146" s="7" t="s">
        <v>12</v>
      </c>
      <c r="E146" s="1" t="s">
        <v>4</v>
      </c>
    </row>
    <row r="147" spans="1:5" ht="15" customHeight="1" x14ac:dyDescent="0.15">
      <c r="A147" s="10" t="s">
        <v>116</v>
      </c>
      <c r="B147" s="6" t="s">
        <v>19</v>
      </c>
      <c r="C147" s="7">
        <v>2010</v>
      </c>
      <c r="D147" s="7" t="s">
        <v>12</v>
      </c>
      <c r="E147" s="1" t="s">
        <v>4</v>
      </c>
    </row>
    <row r="148" spans="1:5" ht="16.5" customHeight="1" x14ac:dyDescent="0.15">
      <c r="A148" s="10" t="s">
        <v>117</v>
      </c>
      <c r="B148" s="6" t="s">
        <v>22</v>
      </c>
      <c r="C148" s="7">
        <v>2010</v>
      </c>
      <c r="D148" s="7" t="s">
        <v>17</v>
      </c>
      <c r="E148" s="1" t="s">
        <v>4</v>
      </c>
    </row>
    <row r="149" spans="1:5" ht="15" customHeight="1" x14ac:dyDescent="0.15">
      <c r="A149" s="10" t="s">
        <v>118</v>
      </c>
      <c r="B149" s="6" t="s">
        <v>19</v>
      </c>
      <c r="C149" s="7">
        <v>2011</v>
      </c>
      <c r="D149" s="7" t="s">
        <v>12</v>
      </c>
      <c r="E149" s="1" t="s">
        <v>4</v>
      </c>
    </row>
    <row r="150" spans="1:5" ht="16.5" customHeight="1" x14ac:dyDescent="0.15">
      <c r="A150" s="10" t="s">
        <v>120</v>
      </c>
      <c r="B150" s="6" t="s">
        <v>14</v>
      </c>
      <c r="C150" s="7">
        <v>2012</v>
      </c>
      <c r="D150" s="7" t="s">
        <v>28</v>
      </c>
      <c r="E150" s="1" t="s">
        <v>4</v>
      </c>
    </row>
    <row r="151" spans="1:5" ht="16.5" customHeight="1" x14ac:dyDescent="0.15">
      <c r="A151" s="10" t="s">
        <v>125</v>
      </c>
      <c r="B151" s="6" t="s">
        <v>22</v>
      </c>
      <c r="C151" s="7">
        <v>2010</v>
      </c>
      <c r="D151" s="7" t="s">
        <v>17</v>
      </c>
      <c r="E151" s="1" t="s">
        <v>4</v>
      </c>
    </row>
    <row r="152" spans="1:5" ht="16.5" customHeight="1" x14ac:dyDescent="0.15">
      <c r="A152" s="10" t="s">
        <v>130</v>
      </c>
      <c r="B152" s="6" t="s">
        <v>19</v>
      </c>
      <c r="C152" s="7">
        <v>2010</v>
      </c>
      <c r="D152" s="7" t="s">
        <v>17</v>
      </c>
      <c r="E152" s="1" t="s">
        <v>4</v>
      </c>
    </row>
    <row r="153" spans="1:5" ht="16.5" customHeight="1" x14ac:dyDescent="0.15">
      <c r="A153" s="10" t="s">
        <v>136</v>
      </c>
      <c r="B153" s="6" t="s">
        <v>11</v>
      </c>
      <c r="C153" s="7">
        <v>2010</v>
      </c>
      <c r="D153" s="7" t="s">
        <v>17</v>
      </c>
      <c r="E153" s="1" t="s">
        <v>4</v>
      </c>
    </row>
    <row r="154" spans="1:5" ht="16.5" customHeight="1" x14ac:dyDescent="0.15">
      <c r="A154" s="10" t="s">
        <v>141</v>
      </c>
      <c r="B154" s="6" t="s">
        <v>19</v>
      </c>
      <c r="C154" s="7">
        <v>2007</v>
      </c>
      <c r="D154" s="7" t="s">
        <v>12</v>
      </c>
      <c r="E154" s="1" t="s">
        <v>4</v>
      </c>
    </row>
    <row r="155" spans="1:5" ht="15" customHeight="1" x14ac:dyDescent="0.15">
      <c r="A155" s="10" t="s">
        <v>142</v>
      </c>
      <c r="B155" s="6" t="s">
        <v>19</v>
      </c>
      <c r="C155" s="7">
        <v>2003</v>
      </c>
      <c r="D155" s="7" t="s">
        <v>28</v>
      </c>
      <c r="E155" s="1" t="s">
        <v>4</v>
      </c>
    </row>
    <row r="156" spans="1:5" ht="15" customHeight="1" x14ac:dyDescent="0.15">
      <c r="A156" s="10" t="s">
        <v>143</v>
      </c>
      <c r="B156" s="6" t="s">
        <v>11</v>
      </c>
      <c r="C156" s="7">
        <v>2006</v>
      </c>
      <c r="D156" s="7" t="s">
        <v>28</v>
      </c>
      <c r="E156" s="1" t="s">
        <v>4</v>
      </c>
    </row>
    <row r="157" spans="1:5" ht="15" customHeight="1" x14ac:dyDescent="0.15">
      <c r="A157" s="10" t="s">
        <v>157</v>
      </c>
      <c r="B157" s="6" t="s">
        <v>19</v>
      </c>
      <c r="C157" s="7">
        <v>2004</v>
      </c>
      <c r="D157" s="7" t="s">
        <v>28</v>
      </c>
      <c r="E157" s="1" t="s">
        <v>4</v>
      </c>
    </row>
    <row r="158" spans="1:5" x14ac:dyDescent="0.15">
      <c r="A158" s="10" t="s">
        <v>163</v>
      </c>
      <c r="B158" s="6" t="s">
        <v>19</v>
      </c>
      <c r="C158" s="7">
        <v>2009</v>
      </c>
      <c r="D158" s="7" t="s">
        <v>28</v>
      </c>
      <c r="E158" s="1" t="s">
        <v>4</v>
      </c>
    </row>
    <row r="159" spans="1:5" ht="16.5" customHeight="1" x14ac:dyDescent="0.15">
      <c r="A159" s="10" t="s">
        <v>170</v>
      </c>
      <c r="B159" s="6" t="s">
        <v>11</v>
      </c>
      <c r="C159" s="7">
        <v>2010</v>
      </c>
      <c r="D159" s="7" t="s">
        <v>17</v>
      </c>
      <c r="E159" s="1" t="s">
        <v>4</v>
      </c>
    </row>
    <row r="160" spans="1:5" x14ac:dyDescent="0.15">
      <c r="A160" s="10" t="s">
        <v>176</v>
      </c>
      <c r="B160" s="6" t="s">
        <v>112</v>
      </c>
      <c r="C160" s="7">
        <v>2008</v>
      </c>
      <c r="D160" s="7" t="s">
        <v>17</v>
      </c>
      <c r="E160" s="1" t="s">
        <v>4</v>
      </c>
    </row>
    <row r="161" spans="1:5" x14ac:dyDescent="0.15">
      <c r="A161" s="10" t="s">
        <v>177</v>
      </c>
      <c r="B161" s="6" t="s">
        <v>112</v>
      </c>
      <c r="C161" s="7">
        <v>2007</v>
      </c>
      <c r="D161" s="7" t="s">
        <v>17</v>
      </c>
      <c r="E161" s="1" t="s">
        <v>4</v>
      </c>
    </row>
    <row r="162" spans="1:5" ht="16.5" customHeight="1" x14ac:dyDescent="0.15">
      <c r="A162" s="10" t="s">
        <v>178</v>
      </c>
      <c r="B162" s="6" t="s">
        <v>112</v>
      </c>
      <c r="C162" s="7">
        <v>2009</v>
      </c>
      <c r="D162" s="7" t="s">
        <v>17</v>
      </c>
      <c r="E162" s="1" t="s">
        <v>4</v>
      </c>
    </row>
    <row r="163" spans="1:5" ht="16.5" customHeight="1" x14ac:dyDescent="0.15">
      <c r="A163" s="10" t="s">
        <v>179</v>
      </c>
      <c r="B163" s="6" t="s">
        <v>112</v>
      </c>
      <c r="C163" s="7">
        <v>2008</v>
      </c>
      <c r="D163" s="7" t="s">
        <v>17</v>
      </c>
      <c r="E163" s="1" t="s">
        <v>4</v>
      </c>
    </row>
    <row r="164" spans="1:5" ht="16.5" customHeight="1" x14ac:dyDescent="0.15">
      <c r="A164" s="10" t="s">
        <v>180</v>
      </c>
      <c r="B164" s="6" t="s">
        <v>22</v>
      </c>
      <c r="C164" s="7">
        <v>2006</v>
      </c>
      <c r="D164" s="7" t="s">
        <v>17</v>
      </c>
      <c r="E164" s="1" t="s">
        <v>4</v>
      </c>
    </row>
    <row r="165" spans="1:5" ht="16.5" customHeight="1" x14ac:dyDescent="0.15">
      <c r="A165" s="10" t="s">
        <v>181</v>
      </c>
      <c r="B165" s="6" t="s">
        <v>11</v>
      </c>
      <c r="C165" s="7">
        <v>2007</v>
      </c>
      <c r="D165" s="7" t="s">
        <v>17</v>
      </c>
      <c r="E165" s="1" t="s">
        <v>4</v>
      </c>
    </row>
    <row r="166" spans="1:5" ht="16.5" customHeight="1" x14ac:dyDescent="0.15">
      <c r="A166" s="10" t="s">
        <v>182</v>
      </c>
      <c r="B166" s="6" t="s">
        <v>112</v>
      </c>
      <c r="C166" s="7">
        <v>2010</v>
      </c>
      <c r="D166" s="7" t="s">
        <v>17</v>
      </c>
      <c r="E166" s="1" t="s">
        <v>4</v>
      </c>
    </row>
    <row r="167" spans="1:5" ht="16.5" customHeight="1" x14ac:dyDescent="0.15">
      <c r="A167" s="10" t="s">
        <v>183</v>
      </c>
      <c r="B167" s="6" t="s">
        <v>112</v>
      </c>
      <c r="C167" s="7">
        <v>2010</v>
      </c>
      <c r="D167" s="7" t="s">
        <v>17</v>
      </c>
      <c r="E167" s="1" t="s">
        <v>4</v>
      </c>
    </row>
    <row r="168" spans="1:5" ht="16.5" customHeight="1" x14ac:dyDescent="0.15">
      <c r="A168" s="10" t="s">
        <v>187</v>
      </c>
      <c r="B168" s="6" t="s">
        <v>22</v>
      </c>
      <c r="C168" s="7">
        <v>2007</v>
      </c>
      <c r="D168" s="7" t="s">
        <v>28</v>
      </c>
      <c r="E168" s="1" t="s">
        <v>4</v>
      </c>
    </row>
    <row r="169" spans="1:5" ht="16.5" customHeight="1" x14ac:dyDescent="0.15">
      <c r="A169" s="10" t="s">
        <v>194</v>
      </c>
      <c r="B169" s="6" t="s">
        <v>19</v>
      </c>
      <c r="C169" s="7">
        <v>2009</v>
      </c>
      <c r="D169" s="7" t="s">
        <v>28</v>
      </c>
      <c r="E169" s="1" t="s">
        <v>4</v>
      </c>
    </row>
    <row r="170" spans="1:5" ht="16.5" customHeight="1" x14ac:dyDescent="0.15">
      <c r="A170" s="10" t="s">
        <v>196</v>
      </c>
      <c r="B170" s="6" t="s">
        <v>11</v>
      </c>
      <c r="C170" s="7">
        <v>2007</v>
      </c>
      <c r="D170" s="7" t="s">
        <v>12</v>
      </c>
      <c r="E170" s="1" t="s">
        <v>4</v>
      </c>
    </row>
    <row r="171" spans="1:5" ht="16.5" customHeight="1" x14ac:dyDescent="0.15">
      <c r="A171" s="10" t="s">
        <v>211</v>
      </c>
      <c r="B171" s="6" t="s">
        <v>159</v>
      </c>
      <c r="C171" s="7">
        <v>2009</v>
      </c>
      <c r="D171" s="7" t="s">
        <v>12</v>
      </c>
      <c r="E171" s="1" t="s">
        <v>4</v>
      </c>
    </row>
    <row r="172" spans="1:5" ht="16.5" customHeight="1" x14ac:dyDescent="0.15">
      <c r="A172" s="10" t="s">
        <v>214</v>
      </c>
      <c r="B172" s="6" t="s">
        <v>11</v>
      </c>
      <c r="C172" s="7">
        <v>2012</v>
      </c>
      <c r="D172" s="7" t="s">
        <v>12</v>
      </c>
      <c r="E172" s="1" t="s">
        <v>4</v>
      </c>
    </row>
    <row r="173" spans="1:5" ht="16.5" customHeight="1" x14ac:dyDescent="0.15">
      <c r="A173" s="10" t="s">
        <v>215</v>
      </c>
      <c r="B173" s="6" t="s">
        <v>14</v>
      </c>
      <c r="C173" s="7">
        <v>2002</v>
      </c>
      <c r="D173" s="7" t="s">
        <v>12</v>
      </c>
      <c r="E173" s="1" t="s">
        <v>4</v>
      </c>
    </row>
    <row r="174" spans="1:5" ht="16.5" customHeight="1" x14ac:dyDescent="0.15">
      <c r="A174" s="10" t="s">
        <v>221</v>
      </c>
      <c r="B174" s="6" t="s">
        <v>25</v>
      </c>
      <c r="C174" s="7">
        <v>2007</v>
      </c>
      <c r="D174" s="7" t="s">
        <v>12</v>
      </c>
      <c r="E174" s="1" t="s">
        <v>4</v>
      </c>
    </row>
    <row r="175" spans="1:5" ht="16.5" customHeight="1" x14ac:dyDescent="0.15">
      <c r="A175" s="10" t="s">
        <v>30</v>
      </c>
      <c r="B175" s="6" t="s">
        <v>19</v>
      </c>
      <c r="C175" s="7">
        <v>2004</v>
      </c>
      <c r="D175" s="7" t="s">
        <v>28</v>
      </c>
      <c r="E175" s="1" t="s">
        <v>3</v>
      </c>
    </row>
    <row r="176" spans="1:5" ht="16.5" customHeight="1" x14ac:dyDescent="0.15">
      <c r="A176" s="10" t="s">
        <v>38</v>
      </c>
      <c r="B176" s="6" t="s">
        <v>19</v>
      </c>
      <c r="C176" s="7">
        <v>2012</v>
      </c>
      <c r="D176" s="7" t="s">
        <v>15</v>
      </c>
      <c r="E176" s="1" t="s">
        <v>3</v>
      </c>
    </row>
    <row r="177" spans="1:5" ht="16.5" customHeight="1" x14ac:dyDescent="0.15">
      <c r="A177" s="10" t="s">
        <v>45</v>
      </c>
      <c r="B177" s="6" t="s">
        <v>19</v>
      </c>
      <c r="C177" s="7">
        <v>2011</v>
      </c>
      <c r="D177" s="7" t="s">
        <v>28</v>
      </c>
      <c r="E177" s="1" t="s">
        <v>3</v>
      </c>
    </row>
    <row r="178" spans="1:5" ht="16.5" customHeight="1" x14ac:dyDescent="0.15">
      <c r="A178" s="10" t="s">
        <v>63</v>
      </c>
      <c r="B178" s="6" t="s">
        <v>14</v>
      </c>
      <c r="C178" s="7">
        <v>2013</v>
      </c>
      <c r="D178" s="7" t="s">
        <v>15</v>
      </c>
      <c r="E178" s="1" t="s">
        <v>3</v>
      </c>
    </row>
    <row r="179" spans="1:5" ht="16.5" customHeight="1" x14ac:dyDescent="0.15">
      <c r="A179" s="10" t="s">
        <v>73</v>
      </c>
      <c r="B179" s="6" t="s">
        <v>19</v>
      </c>
      <c r="C179" s="7">
        <v>2005</v>
      </c>
      <c r="D179" s="7" t="s">
        <v>28</v>
      </c>
      <c r="E179" s="1" t="s">
        <v>3</v>
      </c>
    </row>
    <row r="180" spans="1:5" ht="16.5" customHeight="1" x14ac:dyDescent="0.15">
      <c r="A180" s="10" t="s">
        <v>74</v>
      </c>
      <c r="B180" s="6" t="s">
        <v>14</v>
      </c>
      <c r="C180" s="7">
        <v>2013</v>
      </c>
      <c r="D180" s="7" t="s">
        <v>12</v>
      </c>
      <c r="E180" s="1" t="s">
        <v>3</v>
      </c>
    </row>
    <row r="181" spans="1:5" ht="16.5" customHeight="1" x14ac:dyDescent="0.15">
      <c r="A181" s="10" t="s">
        <v>89</v>
      </c>
      <c r="B181" s="6" t="s">
        <v>14</v>
      </c>
      <c r="C181" s="7">
        <v>2012</v>
      </c>
      <c r="D181" s="7" t="s">
        <v>15</v>
      </c>
      <c r="E181" s="1" t="s">
        <v>3</v>
      </c>
    </row>
    <row r="182" spans="1:5" ht="16.5" customHeight="1" x14ac:dyDescent="0.15">
      <c r="A182" s="10" t="s">
        <v>98</v>
      </c>
      <c r="B182" s="6" t="s">
        <v>19</v>
      </c>
      <c r="C182" s="7">
        <v>2012</v>
      </c>
      <c r="D182" s="7" t="s">
        <v>15</v>
      </c>
      <c r="E182" s="1" t="s">
        <v>3</v>
      </c>
    </row>
    <row r="183" spans="1:5" ht="16.5" customHeight="1" x14ac:dyDescent="0.15">
      <c r="A183" s="10" t="s">
        <v>100</v>
      </c>
      <c r="B183" s="6" t="s">
        <v>14</v>
      </c>
      <c r="C183" s="7">
        <v>2013</v>
      </c>
      <c r="D183" s="7" t="s">
        <v>15</v>
      </c>
      <c r="E183" s="1" t="s">
        <v>3</v>
      </c>
    </row>
    <row r="184" spans="1:5" ht="16.5" customHeight="1" x14ac:dyDescent="0.15">
      <c r="A184" s="10" t="s">
        <v>104</v>
      </c>
      <c r="B184" s="6" t="s">
        <v>14</v>
      </c>
      <c r="C184" s="7">
        <v>2009</v>
      </c>
      <c r="D184" s="7" t="s">
        <v>15</v>
      </c>
      <c r="E184" s="1" t="s">
        <v>3</v>
      </c>
    </row>
    <row r="185" spans="1:5" ht="16.5" customHeight="1" x14ac:dyDescent="0.15">
      <c r="A185" s="10" t="s">
        <v>105</v>
      </c>
      <c r="B185" s="6" t="s">
        <v>19</v>
      </c>
      <c r="C185" s="7">
        <v>2014</v>
      </c>
      <c r="D185" s="7" t="s">
        <v>15</v>
      </c>
      <c r="E185" s="1" t="s">
        <v>3</v>
      </c>
    </row>
    <row r="186" spans="1:5" ht="16.5" customHeight="1" x14ac:dyDescent="0.15">
      <c r="A186" s="10" t="s">
        <v>114</v>
      </c>
      <c r="B186" s="6" t="s">
        <v>62</v>
      </c>
      <c r="C186" s="7">
        <v>2010</v>
      </c>
      <c r="D186" s="7" t="s">
        <v>28</v>
      </c>
      <c r="E186" s="1" t="s">
        <v>3</v>
      </c>
    </row>
    <row r="187" spans="1:5" ht="16.5" customHeight="1" x14ac:dyDescent="0.15">
      <c r="A187" s="10" t="s">
        <v>124</v>
      </c>
      <c r="B187" s="6" t="s">
        <v>19</v>
      </c>
      <c r="C187" s="7">
        <v>2010</v>
      </c>
      <c r="D187" s="7" t="s">
        <v>12</v>
      </c>
      <c r="E187" s="1" t="s">
        <v>3</v>
      </c>
    </row>
    <row r="188" spans="1:5" ht="16.5" customHeight="1" x14ac:dyDescent="0.15">
      <c r="A188" s="10" t="s">
        <v>155</v>
      </c>
      <c r="B188" s="6" t="s">
        <v>14</v>
      </c>
      <c r="C188" s="7">
        <v>2010</v>
      </c>
      <c r="D188" s="7" t="s">
        <v>15</v>
      </c>
      <c r="E188" s="1" t="s">
        <v>3</v>
      </c>
    </row>
    <row r="189" spans="1:5" ht="16.5" customHeight="1" x14ac:dyDescent="0.15">
      <c r="A189" s="10" t="s">
        <v>164</v>
      </c>
      <c r="B189" s="6" t="s">
        <v>11</v>
      </c>
      <c r="C189" s="7">
        <v>2004</v>
      </c>
      <c r="D189" s="7" t="s">
        <v>12</v>
      </c>
      <c r="E189" s="1" t="s">
        <v>3</v>
      </c>
    </row>
    <row r="190" spans="1:5" ht="16.5" customHeight="1" x14ac:dyDescent="0.15">
      <c r="A190" s="10" t="s">
        <v>168</v>
      </c>
      <c r="B190" s="6" t="s">
        <v>112</v>
      </c>
      <c r="C190" s="7">
        <v>2009</v>
      </c>
      <c r="D190" s="7" t="s">
        <v>12</v>
      </c>
      <c r="E190" s="1" t="s">
        <v>3</v>
      </c>
    </row>
    <row r="191" spans="1:5" ht="16.5" customHeight="1" x14ac:dyDescent="0.15">
      <c r="A191" s="10" t="s">
        <v>189</v>
      </c>
      <c r="B191" s="6" t="s">
        <v>19</v>
      </c>
      <c r="C191" s="7">
        <v>2005</v>
      </c>
      <c r="D191" s="7" t="s">
        <v>28</v>
      </c>
      <c r="E191" s="1" t="s">
        <v>3</v>
      </c>
    </row>
    <row r="192" spans="1:5" ht="16.5" customHeight="1" x14ac:dyDescent="0.15">
      <c r="A192" s="10" t="s">
        <v>191</v>
      </c>
      <c r="B192" s="6" t="s">
        <v>14</v>
      </c>
      <c r="C192" s="7">
        <v>2011</v>
      </c>
      <c r="D192" s="7" t="s">
        <v>15</v>
      </c>
      <c r="E192" s="1" t="s">
        <v>3</v>
      </c>
    </row>
    <row r="193" spans="1:5" ht="16.5" customHeight="1" x14ac:dyDescent="0.15">
      <c r="A193" s="10" t="s">
        <v>195</v>
      </c>
      <c r="B193" s="6" t="s">
        <v>19</v>
      </c>
      <c r="C193" s="7">
        <v>2015</v>
      </c>
      <c r="D193" s="7" t="s">
        <v>12</v>
      </c>
      <c r="E193" s="1" t="s">
        <v>3</v>
      </c>
    </row>
    <row r="194" spans="1:5" ht="16.5" customHeight="1" x14ac:dyDescent="0.15">
      <c r="A194" s="10" t="s">
        <v>198</v>
      </c>
      <c r="B194" s="6" t="s">
        <v>112</v>
      </c>
      <c r="C194" s="7">
        <v>2009</v>
      </c>
      <c r="D194" s="7" t="s">
        <v>12</v>
      </c>
      <c r="E194" s="1" t="s">
        <v>3</v>
      </c>
    </row>
    <row r="195" spans="1:5" ht="16.5" customHeight="1" x14ac:dyDescent="0.15">
      <c r="A195" s="10" t="s">
        <v>199</v>
      </c>
      <c r="B195" s="6" t="s">
        <v>14</v>
      </c>
      <c r="C195" s="7">
        <v>2015</v>
      </c>
      <c r="D195" s="7" t="s">
        <v>28</v>
      </c>
      <c r="E195" s="1" t="s">
        <v>3</v>
      </c>
    </row>
    <row r="196" spans="1:5" ht="16.5" customHeight="1" x14ac:dyDescent="0.15">
      <c r="A196" s="10" t="s">
        <v>202</v>
      </c>
      <c r="B196" s="6" t="s">
        <v>14</v>
      </c>
      <c r="C196" s="7">
        <v>2011</v>
      </c>
      <c r="D196" s="7" t="s">
        <v>15</v>
      </c>
      <c r="E196" s="1" t="s">
        <v>3</v>
      </c>
    </row>
    <row r="197" spans="1:5" ht="16.5" customHeight="1" x14ac:dyDescent="0.15">
      <c r="A197" s="10" t="s">
        <v>204</v>
      </c>
      <c r="B197" s="6" t="s">
        <v>14</v>
      </c>
      <c r="C197" s="7">
        <v>2015</v>
      </c>
      <c r="D197" s="7" t="s">
        <v>12</v>
      </c>
      <c r="E197" s="1" t="s">
        <v>3</v>
      </c>
    </row>
    <row r="198" spans="1:5" ht="16.5" customHeight="1" x14ac:dyDescent="0.15">
      <c r="A198" s="10" t="s">
        <v>205</v>
      </c>
      <c r="B198" s="6" t="s">
        <v>14</v>
      </c>
      <c r="C198" s="7">
        <v>2013</v>
      </c>
      <c r="D198" s="7" t="s">
        <v>15</v>
      </c>
      <c r="E198" s="1" t="s">
        <v>3</v>
      </c>
    </row>
    <row r="199" spans="1:5" ht="16.5" customHeight="1" x14ac:dyDescent="0.15">
      <c r="A199" s="10" t="s">
        <v>206</v>
      </c>
      <c r="B199" s="6" t="s">
        <v>14</v>
      </c>
      <c r="C199" s="7">
        <v>2015</v>
      </c>
      <c r="D199" s="7" t="s">
        <v>15</v>
      </c>
      <c r="E199" s="1" t="s">
        <v>3</v>
      </c>
    </row>
    <row r="230" ht="15" customHeight="1" x14ac:dyDescent="0.15"/>
    <row r="231" ht="16.5" customHeight="1" x14ac:dyDescent="0.15"/>
    <row r="237" ht="15" customHeight="1" x14ac:dyDescent="0.15"/>
    <row r="244" ht="15" customHeight="1" x14ac:dyDescent="0.15"/>
    <row r="270" spans="2:2" ht="15" x14ac:dyDescent="0.2">
      <c r="B270" s="8"/>
    </row>
    <row r="271" spans="2:2" ht="15" x14ac:dyDescent="0.2">
      <c r="B271" s="8"/>
    </row>
    <row r="272" spans="2:2" ht="15" x14ac:dyDescent="0.2">
      <c r="B272" s="8"/>
    </row>
    <row r="273" spans="2:2" ht="15" x14ac:dyDescent="0.2">
      <c r="B273" s="8"/>
    </row>
  </sheetData>
  <mergeCells count="3">
    <mergeCell ref="A1:C1"/>
    <mergeCell ref="A2:C2"/>
    <mergeCell ref="A3:C3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4A6B-43C8-064F-A0E4-1BF42148F073}">
  <dimension ref="A1:H55"/>
  <sheetViews>
    <sheetView workbookViewId="0">
      <selection activeCell="D55" activeCellId="2" sqref="F23 E39 D55"/>
    </sheetView>
  </sheetViews>
  <sheetFormatPr baseColWidth="10" defaultRowHeight="15" x14ac:dyDescent="0.2"/>
  <cols>
    <col min="1" max="2" width="15.6640625" bestFit="1" customWidth="1"/>
    <col min="3" max="3" width="8.6640625" bestFit="1" customWidth="1"/>
    <col min="4" max="4" width="10" bestFit="1" customWidth="1"/>
    <col min="5" max="5" width="13.1640625" bestFit="1" customWidth="1"/>
    <col min="6" max="6" width="10" bestFit="1" customWidth="1"/>
    <col min="7" max="7" width="12.1640625" bestFit="1" customWidth="1"/>
    <col min="8" max="8" width="15.6640625" bestFit="1" customWidth="1"/>
  </cols>
  <sheetData>
    <row r="1" spans="1:8" x14ac:dyDescent="0.2">
      <c r="A1" s="17" t="s">
        <v>6</v>
      </c>
      <c r="B1" t="s">
        <v>227</v>
      </c>
      <c r="D1" s="17" t="s">
        <v>6</v>
      </c>
      <c r="E1" t="s">
        <v>227</v>
      </c>
      <c r="G1" s="17" t="s">
        <v>6</v>
      </c>
      <c r="H1" t="s">
        <v>227</v>
      </c>
    </row>
    <row r="3" spans="1:8" x14ac:dyDescent="0.2">
      <c r="A3" s="17" t="s">
        <v>224</v>
      </c>
      <c r="B3" t="s">
        <v>228</v>
      </c>
      <c r="D3" s="17" t="s">
        <v>224</v>
      </c>
      <c r="E3" t="s">
        <v>229</v>
      </c>
      <c r="G3" s="17" t="s">
        <v>224</v>
      </c>
      <c r="H3" t="s">
        <v>248</v>
      </c>
    </row>
    <row r="4" spans="1:8" x14ac:dyDescent="0.2">
      <c r="A4" s="18" t="s">
        <v>2</v>
      </c>
      <c r="B4" s="16">
        <v>31</v>
      </c>
      <c r="D4" s="18" t="s">
        <v>2</v>
      </c>
      <c r="E4" s="16">
        <v>74</v>
      </c>
      <c r="G4" s="18" t="s">
        <v>2</v>
      </c>
      <c r="H4" s="16">
        <v>16</v>
      </c>
    </row>
    <row r="5" spans="1:8" x14ac:dyDescent="0.2">
      <c r="A5" s="18" t="s">
        <v>4</v>
      </c>
      <c r="B5" s="16">
        <v>25</v>
      </c>
      <c r="D5" s="18" t="s">
        <v>4</v>
      </c>
      <c r="E5" s="16">
        <v>18</v>
      </c>
      <c r="G5" s="18" t="s">
        <v>4</v>
      </c>
      <c r="H5" s="16">
        <v>3</v>
      </c>
    </row>
    <row r="6" spans="1:8" x14ac:dyDescent="0.2">
      <c r="A6" s="18" t="s">
        <v>3</v>
      </c>
      <c r="B6" s="16">
        <v>3</v>
      </c>
      <c r="D6" s="18" t="s">
        <v>3</v>
      </c>
      <c r="E6" s="16">
        <v>21</v>
      </c>
      <c r="G6" s="18" t="s">
        <v>3</v>
      </c>
      <c r="H6" s="16">
        <v>1</v>
      </c>
    </row>
    <row r="7" spans="1:8" x14ac:dyDescent="0.2">
      <c r="A7" s="18" t="s">
        <v>225</v>
      </c>
      <c r="B7" s="16">
        <v>59</v>
      </c>
      <c r="D7" s="18" t="s">
        <v>225</v>
      </c>
      <c r="E7" s="16">
        <v>113</v>
      </c>
      <c r="G7" s="18" t="s">
        <v>225</v>
      </c>
      <c r="H7" s="16">
        <v>20</v>
      </c>
    </row>
    <row r="10" spans="1:8" ht="19" x14ac:dyDescent="0.25">
      <c r="A10" s="19" t="s">
        <v>230</v>
      </c>
    </row>
    <row r="11" spans="1:8" x14ac:dyDescent="0.2">
      <c r="A11" s="17" t="s">
        <v>6</v>
      </c>
      <c r="B11" t="s">
        <v>227</v>
      </c>
    </row>
    <row r="12" spans="1:8" x14ac:dyDescent="0.2">
      <c r="A12" s="17" t="s">
        <v>9</v>
      </c>
      <c r="B12" t="s">
        <v>226</v>
      </c>
    </row>
    <row r="14" spans="1:8" x14ac:dyDescent="0.2">
      <c r="B14" s="17" t="s">
        <v>231</v>
      </c>
    </row>
    <row r="15" spans="1:8" x14ac:dyDescent="0.2">
      <c r="B15" t="s">
        <v>28</v>
      </c>
      <c r="C15" t="s">
        <v>15</v>
      </c>
      <c r="D15" t="s">
        <v>17</v>
      </c>
      <c r="E15" t="s">
        <v>12</v>
      </c>
      <c r="F15" t="s">
        <v>225</v>
      </c>
    </row>
    <row r="16" spans="1:8" x14ac:dyDescent="0.2">
      <c r="A16" t="s">
        <v>230</v>
      </c>
      <c r="B16" s="16">
        <v>30</v>
      </c>
      <c r="C16" s="16">
        <v>37</v>
      </c>
      <c r="D16" s="16">
        <v>22</v>
      </c>
      <c r="E16" s="16">
        <v>30</v>
      </c>
      <c r="F16" s="16">
        <v>119</v>
      </c>
    </row>
    <row r="18" spans="1:6" x14ac:dyDescent="0.2">
      <c r="A18" s="17" t="s">
        <v>6</v>
      </c>
      <c r="B18" t="s">
        <v>227</v>
      </c>
    </row>
    <row r="19" spans="1:6" x14ac:dyDescent="0.2">
      <c r="A19" s="17" t="s">
        <v>9</v>
      </c>
      <c r="B19" t="s">
        <v>2</v>
      </c>
    </row>
    <row r="21" spans="1:6" x14ac:dyDescent="0.2">
      <c r="B21" s="17" t="s">
        <v>231</v>
      </c>
    </row>
    <row r="22" spans="1:6" x14ac:dyDescent="0.2">
      <c r="B22" t="s">
        <v>28</v>
      </c>
      <c r="C22" t="s">
        <v>15</v>
      </c>
      <c r="D22" t="s">
        <v>17</v>
      </c>
      <c r="E22" t="s">
        <v>12</v>
      </c>
      <c r="F22" t="s">
        <v>225</v>
      </c>
    </row>
    <row r="23" spans="1:6" x14ac:dyDescent="0.2">
      <c r="A23" t="s">
        <v>230</v>
      </c>
      <c r="B23" s="16">
        <v>19</v>
      </c>
      <c r="C23" s="16">
        <v>20</v>
      </c>
      <c r="D23" s="16">
        <v>15</v>
      </c>
      <c r="E23" s="16">
        <v>18</v>
      </c>
      <c r="F23" s="16">
        <v>72</v>
      </c>
    </row>
    <row r="26" spans="1:6" ht="19" x14ac:dyDescent="0.25">
      <c r="A26" s="19" t="s">
        <v>232</v>
      </c>
    </row>
    <row r="27" spans="1:6" x14ac:dyDescent="0.2">
      <c r="A27" s="17" t="s">
        <v>6</v>
      </c>
      <c r="B27" t="s">
        <v>227</v>
      </c>
    </row>
    <row r="28" spans="1:6" x14ac:dyDescent="0.2">
      <c r="A28" s="17" t="s">
        <v>9</v>
      </c>
      <c r="B28" t="s">
        <v>226</v>
      </c>
    </row>
    <row r="30" spans="1:6" x14ac:dyDescent="0.2">
      <c r="B30" s="17" t="s">
        <v>231</v>
      </c>
    </row>
    <row r="31" spans="1:6" x14ac:dyDescent="0.2">
      <c r="B31" t="s">
        <v>28</v>
      </c>
      <c r="C31" t="s">
        <v>15</v>
      </c>
      <c r="D31" t="s">
        <v>17</v>
      </c>
      <c r="E31" t="s">
        <v>12</v>
      </c>
      <c r="F31" t="s">
        <v>225</v>
      </c>
    </row>
    <row r="32" spans="1:6" x14ac:dyDescent="0.2">
      <c r="A32" t="s">
        <v>232</v>
      </c>
      <c r="B32" s="16">
        <v>12</v>
      </c>
      <c r="C32" s="16">
        <v>1</v>
      </c>
      <c r="D32" s="16">
        <v>22</v>
      </c>
      <c r="E32" s="16">
        <v>18</v>
      </c>
      <c r="F32" s="16">
        <v>53</v>
      </c>
    </row>
    <row r="34" spans="1:5" x14ac:dyDescent="0.2">
      <c r="A34" s="17" t="s">
        <v>6</v>
      </c>
      <c r="B34" t="s">
        <v>227</v>
      </c>
    </row>
    <row r="35" spans="1:5" x14ac:dyDescent="0.2">
      <c r="A35" s="17" t="s">
        <v>9</v>
      </c>
      <c r="B35" t="s">
        <v>2</v>
      </c>
    </row>
    <row r="37" spans="1:5" x14ac:dyDescent="0.2">
      <c r="B37" s="17" t="s">
        <v>231</v>
      </c>
    </row>
    <row r="38" spans="1:5" x14ac:dyDescent="0.2">
      <c r="B38" t="s">
        <v>28</v>
      </c>
      <c r="C38" t="s">
        <v>17</v>
      </c>
      <c r="D38" t="s">
        <v>12</v>
      </c>
      <c r="E38" t="s">
        <v>225</v>
      </c>
    </row>
    <row r="39" spans="1:5" x14ac:dyDescent="0.2">
      <c r="A39" t="s">
        <v>232</v>
      </c>
      <c r="B39" s="16">
        <v>8</v>
      </c>
      <c r="C39" s="16">
        <v>14</v>
      </c>
      <c r="D39" s="16">
        <v>11</v>
      </c>
      <c r="E39" s="16">
        <v>33</v>
      </c>
    </row>
    <row r="42" spans="1:5" ht="19" x14ac:dyDescent="0.25">
      <c r="A42" s="19" t="s">
        <v>233</v>
      </c>
    </row>
    <row r="43" spans="1:5" x14ac:dyDescent="0.2">
      <c r="A43" s="17" t="s">
        <v>6</v>
      </c>
      <c r="B43" t="s">
        <v>227</v>
      </c>
    </row>
    <row r="44" spans="1:5" x14ac:dyDescent="0.2">
      <c r="A44" s="17" t="s">
        <v>9</v>
      </c>
      <c r="B44" t="s">
        <v>226</v>
      </c>
    </row>
    <row r="46" spans="1:5" x14ac:dyDescent="0.2">
      <c r="B46" s="17" t="s">
        <v>231</v>
      </c>
    </row>
    <row r="47" spans="1:5" x14ac:dyDescent="0.2">
      <c r="B47" t="s">
        <v>28</v>
      </c>
      <c r="C47" t="s">
        <v>12</v>
      </c>
      <c r="D47" t="s">
        <v>225</v>
      </c>
    </row>
    <row r="48" spans="1:5" x14ac:dyDescent="0.2">
      <c r="A48" t="s">
        <v>233</v>
      </c>
      <c r="B48" s="16">
        <v>3</v>
      </c>
      <c r="C48" s="16">
        <v>17</v>
      </c>
      <c r="D48" s="16">
        <v>20</v>
      </c>
    </row>
    <row r="50" spans="1:4" x14ac:dyDescent="0.2">
      <c r="A50" s="17" t="s">
        <v>6</v>
      </c>
      <c r="B50" t="s">
        <v>227</v>
      </c>
    </row>
    <row r="51" spans="1:4" x14ac:dyDescent="0.2">
      <c r="A51" s="17" t="s">
        <v>9</v>
      </c>
      <c r="B51" t="s">
        <v>2</v>
      </c>
    </row>
    <row r="53" spans="1:4" x14ac:dyDescent="0.2">
      <c r="B53" s="17" t="s">
        <v>231</v>
      </c>
    </row>
    <row r="54" spans="1:4" x14ac:dyDescent="0.2">
      <c r="B54" t="s">
        <v>28</v>
      </c>
      <c r="C54" t="s">
        <v>12</v>
      </c>
      <c r="D54" t="s">
        <v>225</v>
      </c>
    </row>
    <row r="55" spans="1:4" x14ac:dyDescent="0.2">
      <c r="A55" t="s">
        <v>233</v>
      </c>
      <c r="B55" s="16">
        <v>2</v>
      </c>
      <c r="C55" s="16">
        <v>14</v>
      </c>
      <c r="D55" s="16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Fleet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Ballew</dc:creator>
  <cp:lastModifiedBy>Jason Stanley</cp:lastModifiedBy>
  <dcterms:created xsi:type="dcterms:W3CDTF">2020-07-16T16:07:19Z</dcterms:created>
  <dcterms:modified xsi:type="dcterms:W3CDTF">2020-07-27T21:39:31Z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